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Jobs\Current-Jobs\Coop\SDK\Website\Portal\temp-tasks\"/>
    </mc:Choice>
  </mc:AlternateContent>
  <bookViews>
    <workbookView xWindow="0" yWindow="0" windowWidth="20490" windowHeight="7620" tabRatio="821"/>
  </bookViews>
  <sheets>
    <sheet name="نيازسنجي مسكن  " sheetId="11" r:id="rId1"/>
    <sheet name="آذربايجان شرقي" sheetId="27" r:id="rId2"/>
    <sheet name="آذربايجان غربي" sheetId="28" r:id="rId3"/>
    <sheet name="اردبيل" sheetId="29" r:id="rId4"/>
    <sheet name="اصفهان" sheetId="30" r:id="rId5"/>
    <sheet name="البرز" sheetId="31" r:id="rId6"/>
    <sheet name="ايلام" sheetId="32" r:id="rId7"/>
    <sheet name="بوشهر" sheetId="33" r:id="rId8"/>
    <sheet name="تهران" sheetId="34" r:id="rId9"/>
    <sheet name="چهارمحال و بختياري" sheetId="35" r:id="rId10"/>
    <sheet name="خراسان جنوبي" sheetId="36" r:id="rId11"/>
    <sheet name="خراسان رضوي" sheetId="37" r:id="rId12"/>
    <sheet name="خراسان شمالي" sheetId="38" r:id="rId13"/>
    <sheet name="خوزستان" sheetId="39" r:id="rId14"/>
    <sheet name="زنجان" sheetId="40" r:id="rId15"/>
    <sheet name="سمنان" sheetId="41" r:id="rId16"/>
    <sheet name="سيستان و بلوچستان" sheetId="42" r:id="rId17"/>
    <sheet name="فارس" sheetId="43" r:id="rId18"/>
    <sheet name="قزوين" sheetId="44" r:id="rId19"/>
    <sheet name="قم" sheetId="45" r:id="rId20"/>
    <sheet name="كردستان" sheetId="46" r:id="rId21"/>
    <sheet name="كرمان" sheetId="48" r:id="rId22"/>
    <sheet name="كرمانشاه" sheetId="49" r:id="rId23"/>
    <sheet name="كهگيلويه و بوير احمد" sheetId="50" r:id="rId24"/>
    <sheet name="گلستان" sheetId="51" r:id="rId25"/>
    <sheet name="گيلان" sheetId="52" r:id="rId26"/>
    <sheet name="لرستان" sheetId="53" r:id="rId27"/>
    <sheet name="مازندران" sheetId="54" r:id="rId28"/>
    <sheet name="مركزي" sheetId="55" r:id="rId29"/>
    <sheet name="هرمزگان" sheetId="56" r:id="rId30"/>
    <sheet name="همدان" sheetId="57" r:id="rId31"/>
    <sheet name="يزد" sheetId="58" r:id="rId32"/>
  </sheets>
  <definedNames>
    <definedName name="_xlnm._FilterDatabase" localSheetId="0" hidden="1">'نيازسنجي مسكن  '!$B$1:$Y$1244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38" l="1"/>
  <c r="L2" i="11"/>
  <c r="C23" i="58" l="1"/>
  <c r="D23" i="58"/>
  <c r="E23" i="58"/>
  <c r="F23" i="58"/>
  <c r="G23" i="58"/>
  <c r="H23" i="58"/>
  <c r="I23" i="58"/>
  <c r="J23" i="58"/>
  <c r="K23" i="58"/>
  <c r="L23" i="58"/>
  <c r="C31" i="57"/>
  <c r="D31" i="57"/>
  <c r="E31" i="57"/>
  <c r="F31" i="57"/>
  <c r="G31" i="57"/>
  <c r="H31" i="57"/>
  <c r="I31" i="57"/>
  <c r="J31" i="57"/>
  <c r="K31" i="57"/>
  <c r="L31" i="57"/>
  <c r="C40" i="56"/>
  <c r="D40" i="56"/>
  <c r="E40" i="56"/>
  <c r="F40" i="56"/>
  <c r="G40" i="56"/>
  <c r="H40" i="56"/>
  <c r="I40" i="56"/>
  <c r="J40" i="56"/>
  <c r="K40" i="56"/>
  <c r="L40" i="56"/>
  <c r="C35" i="55"/>
  <c r="D35" i="55"/>
  <c r="E35" i="55"/>
  <c r="F35" i="55"/>
  <c r="G35" i="55"/>
  <c r="H35" i="55"/>
  <c r="I35" i="55"/>
  <c r="J35" i="55"/>
  <c r="K35" i="55"/>
  <c r="L35" i="55"/>
  <c r="C60" i="54"/>
  <c r="D60" i="54"/>
  <c r="E60" i="54"/>
  <c r="F60" i="54"/>
  <c r="G60" i="54"/>
  <c r="H60" i="54"/>
  <c r="I60" i="54"/>
  <c r="J60" i="54"/>
  <c r="K60" i="54"/>
  <c r="L60" i="54"/>
  <c r="C27" i="53"/>
  <c r="D27" i="53"/>
  <c r="E27" i="53"/>
  <c r="F27" i="53"/>
  <c r="G27" i="53"/>
  <c r="H27" i="53"/>
  <c r="I27" i="53"/>
  <c r="J27" i="53"/>
  <c r="K27" i="53"/>
  <c r="L27" i="53"/>
  <c r="C54" i="52"/>
  <c r="D54" i="52"/>
  <c r="E54" i="52"/>
  <c r="F54" i="52"/>
  <c r="G54" i="52"/>
  <c r="H54" i="52"/>
  <c r="I54" i="52"/>
  <c r="J54" i="52"/>
  <c r="K54" i="52"/>
  <c r="L54" i="52"/>
  <c r="C31" i="51"/>
  <c r="D31" i="51"/>
  <c r="E31" i="51"/>
  <c r="F31" i="51"/>
  <c r="G31" i="51"/>
  <c r="H31" i="51"/>
  <c r="I31" i="51"/>
  <c r="J31" i="51"/>
  <c r="K31" i="51"/>
  <c r="L31" i="51"/>
  <c r="C19" i="50"/>
  <c r="D19" i="50"/>
  <c r="E19" i="50"/>
  <c r="F19" i="50"/>
  <c r="G19" i="50"/>
  <c r="H19" i="50"/>
  <c r="I19" i="50"/>
  <c r="J19" i="50"/>
  <c r="K19" i="50"/>
  <c r="L19" i="50"/>
  <c r="C34" i="49"/>
  <c r="D34" i="49"/>
  <c r="E34" i="49"/>
  <c r="F34" i="49"/>
  <c r="G34" i="49"/>
  <c r="H34" i="49"/>
  <c r="I34" i="49"/>
  <c r="J34" i="49"/>
  <c r="K34" i="49"/>
  <c r="L34" i="49"/>
  <c r="C73" i="48"/>
  <c r="D73" i="48"/>
  <c r="E73" i="48"/>
  <c r="F73" i="48"/>
  <c r="G73" i="48"/>
  <c r="H73" i="48"/>
  <c r="I73" i="48"/>
  <c r="J73" i="48"/>
  <c r="K73" i="48"/>
  <c r="L73" i="48"/>
  <c r="C31" i="46"/>
  <c r="D31" i="46"/>
  <c r="E31" i="46"/>
  <c r="F31" i="46"/>
  <c r="G31" i="46"/>
  <c r="H31" i="46"/>
  <c r="I31" i="46"/>
  <c r="J31" i="46"/>
  <c r="K31" i="46"/>
  <c r="L31" i="46"/>
  <c r="C8" i="45"/>
  <c r="D8" i="45"/>
  <c r="E8" i="45"/>
  <c r="F8" i="45"/>
  <c r="G8" i="45"/>
  <c r="H8" i="45"/>
  <c r="I8" i="45"/>
  <c r="J8" i="45"/>
  <c r="K8" i="45"/>
  <c r="L8" i="45"/>
  <c r="C27" i="44"/>
  <c r="D27" i="44"/>
  <c r="E27" i="44"/>
  <c r="F27" i="44"/>
  <c r="G27" i="44"/>
  <c r="H27" i="44"/>
  <c r="I27" i="44"/>
  <c r="J27" i="44"/>
  <c r="K27" i="44"/>
  <c r="L27" i="44"/>
  <c r="C104" i="43"/>
  <c r="D104" i="43"/>
  <c r="E104" i="43"/>
  <c r="F104" i="43"/>
  <c r="G104" i="43"/>
  <c r="H104" i="43"/>
  <c r="I104" i="43"/>
  <c r="J104" i="43"/>
  <c r="K104" i="43"/>
  <c r="L104" i="43"/>
  <c r="C39" i="42"/>
  <c r="D39" i="42"/>
  <c r="E39" i="42"/>
  <c r="F39" i="42"/>
  <c r="G39" i="42"/>
  <c r="H39" i="42"/>
  <c r="I39" i="42"/>
  <c r="J39" i="42"/>
  <c r="K39" i="42"/>
  <c r="L39" i="42"/>
  <c r="C22" i="41"/>
  <c r="D22" i="41"/>
  <c r="E22" i="41"/>
  <c r="F22" i="41"/>
  <c r="G22" i="41"/>
  <c r="H22" i="41"/>
  <c r="I22" i="41"/>
  <c r="J22" i="41"/>
  <c r="K22" i="41"/>
  <c r="L22" i="41"/>
  <c r="C23" i="40"/>
  <c r="D23" i="40"/>
  <c r="E23" i="40"/>
  <c r="F23" i="40"/>
  <c r="G23" i="40"/>
  <c r="H23" i="40"/>
  <c r="I23" i="40"/>
  <c r="J23" i="40"/>
  <c r="K23" i="40"/>
  <c r="L23" i="40"/>
  <c r="C78" i="39"/>
  <c r="D78" i="39"/>
  <c r="E78" i="39"/>
  <c r="F78" i="39"/>
  <c r="G78" i="39"/>
  <c r="H78" i="39"/>
  <c r="I78" i="39"/>
  <c r="J78" i="39"/>
  <c r="K78" i="39"/>
  <c r="L78" i="39"/>
  <c r="C24" i="38"/>
  <c r="D24" i="38"/>
  <c r="F24" i="38"/>
  <c r="G24" i="38"/>
  <c r="H24" i="38"/>
  <c r="I24" i="38"/>
  <c r="J24" i="38"/>
  <c r="K24" i="38"/>
  <c r="L24" i="38"/>
  <c r="C75" i="37"/>
  <c r="D75" i="37"/>
  <c r="E75" i="37"/>
  <c r="F75" i="37"/>
  <c r="G75" i="37"/>
  <c r="H75" i="37"/>
  <c r="I75" i="37"/>
  <c r="J75" i="37"/>
  <c r="K75" i="37"/>
  <c r="L75" i="37"/>
  <c r="C30" i="36"/>
  <c r="D30" i="36"/>
  <c r="E30" i="36"/>
  <c r="F30" i="36"/>
  <c r="G30" i="36"/>
  <c r="H30" i="36"/>
  <c r="I30" i="36"/>
  <c r="J30" i="36"/>
  <c r="K30" i="36"/>
  <c r="L30" i="36"/>
  <c r="C42" i="35"/>
  <c r="D42" i="35"/>
  <c r="E42" i="35"/>
  <c r="F42" i="35"/>
  <c r="G42" i="35"/>
  <c r="H42" i="35"/>
  <c r="I42" i="35"/>
  <c r="J42" i="35"/>
  <c r="K42" i="35"/>
  <c r="L42" i="35"/>
  <c r="C44" i="34"/>
  <c r="D44" i="34"/>
  <c r="E44" i="34"/>
  <c r="F44" i="34"/>
  <c r="G44" i="34"/>
  <c r="H44" i="34"/>
  <c r="I44" i="34"/>
  <c r="J44" i="34"/>
  <c r="K44" i="34"/>
  <c r="L44" i="34"/>
  <c r="C39" i="33"/>
  <c r="D39" i="33"/>
  <c r="E39" i="33"/>
  <c r="F39" i="33"/>
  <c r="G39" i="33"/>
  <c r="H39" i="33"/>
  <c r="I39" i="33"/>
  <c r="J39" i="33"/>
  <c r="K39" i="33"/>
  <c r="L39" i="33"/>
  <c r="C27" i="32"/>
  <c r="D27" i="32"/>
  <c r="E27" i="32"/>
  <c r="F27" i="32"/>
  <c r="G27" i="32"/>
  <c r="H27" i="32"/>
  <c r="I27" i="32"/>
  <c r="J27" i="32"/>
  <c r="K27" i="32"/>
  <c r="L27" i="32"/>
  <c r="C19" i="31"/>
  <c r="D19" i="31"/>
  <c r="E19" i="31"/>
  <c r="F19" i="31"/>
  <c r="G19" i="31"/>
  <c r="H19" i="31"/>
  <c r="I19" i="31"/>
  <c r="J19" i="31"/>
  <c r="K19" i="31"/>
  <c r="L19" i="31"/>
  <c r="C109" i="30"/>
  <c r="D109" i="30"/>
  <c r="E109" i="30"/>
  <c r="F109" i="30"/>
  <c r="G109" i="30"/>
  <c r="H109" i="30"/>
  <c r="I109" i="30"/>
  <c r="J109" i="30"/>
  <c r="K109" i="30"/>
  <c r="L109" i="30"/>
  <c r="C28" i="29"/>
  <c r="D28" i="29"/>
  <c r="E28" i="29"/>
  <c r="F28" i="29"/>
  <c r="G28" i="29"/>
  <c r="H28" i="29"/>
  <c r="I28" i="29"/>
  <c r="J28" i="29"/>
  <c r="K28" i="29"/>
  <c r="L28" i="29"/>
  <c r="K44" i="28"/>
  <c r="J44" i="28"/>
  <c r="I44" i="28"/>
  <c r="H44" i="28"/>
  <c r="G44" i="28"/>
  <c r="F44" i="28"/>
  <c r="E44" i="28"/>
  <c r="D44" i="28"/>
  <c r="C44" i="28"/>
  <c r="L44" i="28"/>
  <c r="K64" i="27"/>
  <c r="J64" i="27"/>
  <c r="I64" i="27"/>
  <c r="H64" i="27"/>
  <c r="G64" i="27"/>
  <c r="F64" i="27"/>
  <c r="E64" i="27"/>
  <c r="D64" i="27"/>
  <c r="C64" i="27"/>
  <c r="L64" i="27"/>
  <c r="AC5" i="11"/>
  <c r="AB5" i="11" s="1"/>
  <c r="L28" i="11" l="1"/>
  <c r="M28" i="11" s="1"/>
  <c r="N28" i="11" s="1"/>
  <c r="L29" i="11"/>
  <c r="M29" i="11" s="1"/>
  <c r="N29" i="11" s="1"/>
  <c r="L30" i="11"/>
  <c r="M30" i="11" s="1"/>
  <c r="N30" i="11" s="1"/>
  <c r="L31" i="11"/>
  <c r="M31" i="11" s="1"/>
  <c r="N31" i="11" s="1"/>
  <c r="L32" i="11"/>
  <c r="M32" i="11" s="1"/>
  <c r="N32" i="11" s="1"/>
  <c r="L33" i="11"/>
  <c r="M33" i="11" s="1"/>
  <c r="N33" i="11" s="1"/>
  <c r="L135" i="11"/>
  <c r="M135" i="11" s="1"/>
  <c r="N135" i="11" s="1"/>
  <c r="L136" i="11"/>
  <c r="M136" i="11" s="1"/>
  <c r="N136" i="11" s="1"/>
  <c r="L137" i="11"/>
  <c r="M137" i="11" s="1"/>
  <c r="N137" i="11" s="1"/>
  <c r="L138" i="11"/>
  <c r="M138" i="11" s="1"/>
  <c r="N138" i="11" s="1"/>
  <c r="L139" i="11"/>
  <c r="M139" i="11" s="1"/>
  <c r="N139" i="11" s="1"/>
  <c r="L152" i="11"/>
  <c r="M152" i="11" s="1"/>
  <c r="N152" i="11" s="1"/>
  <c r="L177" i="11"/>
  <c r="M177" i="11" s="1"/>
  <c r="N177" i="11" s="1"/>
  <c r="L178" i="11"/>
  <c r="M178" i="11" s="1"/>
  <c r="N178" i="11" s="1"/>
  <c r="L179" i="11"/>
  <c r="M179" i="11" s="1"/>
  <c r="N179" i="11" s="1"/>
  <c r="L180" i="11"/>
  <c r="M180" i="11" s="1"/>
  <c r="N180" i="11" s="1"/>
  <c r="L239" i="11"/>
  <c r="M239" i="11" s="1"/>
  <c r="N239" i="11" s="1"/>
  <c r="L240" i="11"/>
  <c r="M240" i="11" s="1"/>
  <c r="N240" i="11" s="1"/>
  <c r="L241" i="11"/>
  <c r="M241" i="11" s="1"/>
  <c r="N241" i="11" s="1"/>
  <c r="L242" i="11"/>
  <c r="M242" i="11" s="1"/>
  <c r="N242" i="11" s="1"/>
  <c r="L243" i="11"/>
  <c r="M243" i="11" s="1"/>
  <c r="N243" i="11" s="1"/>
  <c r="L281" i="11"/>
  <c r="M281" i="11" s="1"/>
  <c r="N281" i="11" s="1"/>
  <c r="L282" i="11"/>
  <c r="M282" i="11" s="1"/>
  <c r="N282" i="11" s="1"/>
  <c r="L318" i="11"/>
  <c r="M318" i="11" s="1"/>
  <c r="N318" i="11" s="1"/>
  <c r="L319" i="11"/>
  <c r="M319" i="11" s="1"/>
  <c r="N319" i="11" s="1"/>
  <c r="L320" i="11"/>
  <c r="M320" i="11" s="1"/>
  <c r="N320" i="11" s="1"/>
  <c r="L321" i="11"/>
  <c r="M321" i="11" s="1"/>
  <c r="N321" i="11" s="1"/>
  <c r="L322" i="11"/>
  <c r="M322" i="11" s="1"/>
  <c r="N322" i="11" s="1"/>
  <c r="L323" i="11"/>
  <c r="M323" i="11" s="1"/>
  <c r="N323" i="11" s="1"/>
  <c r="L324" i="11"/>
  <c r="M324" i="11" s="1"/>
  <c r="N324" i="11" s="1"/>
  <c r="L325" i="11"/>
  <c r="M325" i="11" s="1"/>
  <c r="N325" i="11" s="1"/>
  <c r="L326" i="11"/>
  <c r="M326" i="11" s="1"/>
  <c r="N326" i="11" s="1"/>
  <c r="L327" i="11"/>
  <c r="M327" i="11" s="1"/>
  <c r="N327" i="11" s="1"/>
  <c r="L328" i="11"/>
  <c r="M328" i="11" s="1"/>
  <c r="N328" i="11" s="1"/>
  <c r="L329" i="11"/>
  <c r="M329" i="11" s="1"/>
  <c r="N329" i="11" s="1"/>
  <c r="L360" i="11"/>
  <c r="M360" i="11" s="1"/>
  <c r="N360" i="11" s="1"/>
  <c r="L400" i="11"/>
  <c r="M400" i="11" s="1"/>
  <c r="N400" i="11" s="1"/>
  <c r="L428" i="11"/>
  <c r="M428" i="11" s="1"/>
  <c r="N428" i="11" s="1"/>
  <c r="L429" i="11"/>
  <c r="M429" i="11" s="1"/>
  <c r="N429" i="11" s="1"/>
  <c r="L430" i="11"/>
  <c r="M430" i="11" s="1"/>
  <c r="N430" i="11" s="1"/>
  <c r="L431" i="11"/>
  <c r="M431" i="11" s="1"/>
  <c r="N431" i="11" s="1"/>
  <c r="L432" i="11"/>
  <c r="M432" i="11" s="1"/>
  <c r="N432" i="11" s="1"/>
  <c r="L433" i="11"/>
  <c r="M433" i="11" s="1"/>
  <c r="N433" i="11" s="1"/>
  <c r="L434" i="11"/>
  <c r="M434" i="11" s="1"/>
  <c r="N434" i="11" s="1"/>
  <c r="L501" i="11"/>
  <c r="M501" i="11" s="1"/>
  <c r="N501" i="11" s="1"/>
  <c r="L523" i="11"/>
  <c r="M523" i="11" s="1"/>
  <c r="N523" i="11" s="1"/>
  <c r="L524" i="11"/>
  <c r="M524" i="11" s="1"/>
  <c r="N524" i="11" s="1"/>
  <c r="L525" i="11"/>
  <c r="M525" i="11" s="1"/>
  <c r="N525" i="11" s="1"/>
  <c r="L526" i="11"/>
  <c r="M526" i="11" s="1"/>
  <c r="N526" i="11" s="1"/>
  <c r="L527" i="11"/>
  <c r="M527" i="11" s="1"/>
  <c r="N527" i="11" s="1"/>
  <c r="L528" i="11"/>
  <c r="M528" i="11" s="1"/>
  <c r="N528" i="11" s="1"/>
  <c r="L529" i="11"/>
  <c r="M529" i="11" s="1"/>
  <c r="N529" i="11" s="1"/>
  <c r="L530" i="11"/>
  <c r="M530" i="11" s="1"/>
  <c r="N530" i="11" s="1"/>
  <c r="L531" i="11"/>
  <c r="M531" i="11" s="1"/>
  <c r="N531" i="11" s="1"/>
  <c r="L532" i="11"/>
  <c r="M532" i="11" s="1"/>
  <c r="N532" i="11" s="1"/>
  <c r="L599" i="11"/>
  <c r="M599" i="11" s="1"/>
  <c r="N599" i="11" s="1"/>
  <c r="L620" i="11"/>
  <c r="M620" i="11" s="1"/>
  <c r="N620" i="11" s="1"/>
  <c r="L621" i="11"/>
  <c r="M621" i="11" s="1"/>
  <c r="N621" i="11" s="1"/>
  <c r="L640" i="11"/>
  <c r="M640" i="11" s="1"/>
  <c r="N640" i="11" s="1"/>
  <c r="L641" i="11"/>
  <c r="M641" i="11" s="1"/>
  <c r="N641" i="11" s="1"/>
  <c r="L642" i="11"/>
  <c r="M642" i="11" s="1"/>
  <c r="N642" i="11" s="1"/>
  <c r="L643" i="11"/>
  <c r="M643" i="11" s="1"/>
  <c r="N643" i="11" s="1"/>
  <c r="L677" i="11"/>
  <c r="M677" i="11" s="1"/>
  <c r="N677" i="11" s="1"/>
  <c r="L678" i="11"/>
  <c r="M678" i="11" s="1"/>
  <c r="N678" i="11" s="1"/>
  <c r="L679" i="11"/>
  <c r="M679" i="11" s="1"/>
  <c r="N679" i="11" s="1"/>
  <c r="L680" i="11"/>
  <c r="M680" i="11" s="1"/>
  <c r="N680" i="11" s="1"/>
  <c r="L779" i="11"/>
  <c r="M779" i="11" s="1"/>
  <c r="N779" i="11" s="1"/>
  <c r="L804" i="11"/>
  <c r="M804" i="11" s="1"/>
  <c r="N804" i="11" s="1"/>
  <c r="L810" i="11"/>
  <c r="M810" i="11" s="1"/>
  <c r="N810" i="11" s="1"/>
  <c r="L811" i="11"/>
  <c r="M811" i="11" s="1"/>
  <c r="N811" i="11" s="1"/>
  <c r="L812" i="11"/>
  <c r="M812" i="11" s="1"/>
  <c r="N812" i="11" s="1"/>
  <c r="L813" i="11"/>
  <c r="M813" i="11" s="1"/>
  <c r="N813" i="11" s="1"/>
  <c r="L839" i="11"/>
  <c r="M839" i="11" s="1"/>
  <c r="N839" i="11" s="1"/>
  <c r="L840" i="11"/>
  <c r="M840" i="11" s="1"/>
  <c r="N840" i="11" s="1"/>
  <c r="L841" i="11"/>
  <c r="M841" i="11" s="1"/>
  <c r="N841" i="11" s="1"/>
  <c r="L842" i="11"/>
  <c r="M842" i="11" s="1"/>
  <c r="N842" i="11" s="1"/>
  <c r="L843" i="11"/>
  <c r="M843" i="11" s="1"/>
  <c r="N843" i="11" s="1"/>
  <c r="L910" i="11"/>
  <c r="M910" i="11" s="1"/>
  <c r="N910" i="11" s="1"/>
  <c r="L942" i="11"/>
  <c r="M942" i="11" s="1"/>
  <c r="N942" i="11" s="1"/>
  <c r="L959" i="11"/>
  <c r="M959" i="11" s="1"/>
  <c r="N959" i="11" s="1"/>
  <c r="L960" i="11"/>
  <c r="M960" i="11" s="1"/>
  <c r="N960" i="11" s="1"/>
  <c r="L988" i="11"/>
  <c r="M988" i="11" s="1"/>
  <c r="N988" i="11" s="1"/>
  <c r="L989" i="11"/>
  <c r="M989" i="11" s="1"/>
  <c r="N989" i="11" s="1"/>
  <c r="L990" i="11"/>
  <c r="M990" i="11" s="1"/>
  <c r="N990" i="11" s="1"/>
  <c r="L1040" i="11"/>
  <c r="M1040" i="11" s="1"/>
  <c r="N1040" i="11" s="1"/>
  <c r="L1041" i="11"/>
  <c r="M1041" i="11" s="1"/>
  <c r="N1041" i="11" s="1"/>
  <c r="L1042" i="11"/>
  <c r="M1042" i="11" s="1"/>
  <c r="N1042" i="11" s="1"/>
  <c r="L1065" i="11"/>
  <c r="M1065" i="11" s="1"/>
  <c r="N1065" i="11" s="1"/>
  <c r="L1066" i="11"/>
  <c r="M1066" i="11" s="1"/>
  <c r="N1066" i="11" s="1"/>
  <c r="L1067" i="11"/>
  <c r="M1067" i="11" s="1"/>
  <c r="N1067" i="11" s="1"/>
  <c r="L1068" i="11"/>
  <c r="M1068" i="11" s="1"/>
  <c r="N1068" i="11" s="1"/>
  <c r="L1123" i="11"/>
  <c r="M1123" i="11" s="1"/>
  <c r="N1123" i="11" s="1"/>
  <c r="L1124" i="11"/>
  <c r="M1124" i="11" s="1"/>
  <c r="N1124" i="11" s="1"/>
  <c r="L1156" i="11"/>
  <c r="M1156" i="11" s="1"/>
  <c r="N1156" i="11" s="1"/>
  <c r="L1194" i="11"/>
  <c r="M1194" i="11" s="1"/>
  <c r="N1194" i="11" s="1"/>
  <c r="L1195" i="11"/>
  <c r="M1195" i="11" s="1"/>
  <c r="N1195" i="11" s="1"/>
  <c r="L1223" i="11"/>
  <c r="M1223" i="11" s="1"/>
  <c r="N1223" i="11" s="1"/>
  <c r="L3" i="11"/>
  <c r="M3" i="11" s="1"/>
  <c r="N3" i="11" s="1"/>
  <c r="L4" i="11"/>
  <c r="M4" i="11" s="1"/>
  <c r="N4" i="11" s="1"/>
  <c r="L5" i="11"/>
  <c r="M5" i="11" s="1"/>
  <c r="N5" i="11" s="1"/>
  <c r="L6" i="11"/>
  <c r="M6" i="11" s="1"/>
  <c r="N6" i="11" s="1"/>
  <c r="L7" i="11"/>
  <c r="M7" i="11" s="1"/>
  <c r="N7" i="11" s="1"/>
  <c r="L8" i="11"/>
  <c r="M8" i="11" s="1"/>
  <c r="N8" i="11" s="1"/>
  <c r="L9" i="11"/>
  <c r="M9" i="11" s="1"/>
  <c r="N9" i="11" s="1"/>
  <c r="L10" i="11"/>
  <c r="M10" i="11" s="1"/>
  <c r="N10" i="11" s="1"/>
  <c r="L11" i="11"/>
  <c r="M11" i="11" s="1"/>
  <c r="N11" i="11" s="1"/>
  <c r="L12" i="11"/>
  <c r="M12" i="11" s="1"/>
  <c r="N12" i="11" s="1"/>
  <c r="L13" i="11"/>
  <c r="M13" i="11" s="1"/>
  <c r="N13" i="11" s="1"/>
  <c r="L14" i="11"/>
  <c r="M14" i="11" s="1"/>
  <c r="N14" i="11" s="1"/>
  <c r="L15" i="11"/>
  <c r="M15" i="11" s="1"/>
  <c r="N15" i="11" s="1"/>
  <c r="L16" i="11"/>
  <c r="M16" i="11" s="1"/>
  <c r="N16" i="11" s="1"/>
  <c r="L17" i="11"/>
  <c r="M17" i="11" s="1"/>
  <c r="N17" i="11" s="1"/>
  <c r="L18" i="11"/>
  <c r="M18" i="11" s="1"/>
  <c r="N18" i="11" s="1"/>
  <c r="L19" i="11"/>
  <c r="M19" i="11" s="1"/>
  <c r="N19" i="11" s="1"/>
  <c r="L20" i="11"/>
  <c r="M20" i="11" s="1"/>
  <c r="N20" i="11" s="1"/>
  <c r="L21" i="11"/>
  <c r="M21" i="11" s="1"/>
  <c r="N21" i="11" s="1"/>
  <c r="L22" i="11"/>
  <c r="M22" i="11" s="1"/>
  <c r="N22" i="11" s="1"/>
  <c r="L23" i="11"/>
  <c r="M23" i="11" s="1"/>
  <c r="N23" i="11" s="1"/>
  <c r="L24" i="11"/>
  <c r="M24" i="11" s="1"/>
  <c r="N24" i="11" s="1"/>
  <c r="L25" i="11"/>
  <c r="M25" i="11" s="1"/>
  <c r="N25" i="11" s="1"/>
  <c r="L26" i="11"/>
  <c r="M26" i="11" s="1"/>
  <c r="N26" i="11" s="1"/>
  <c r="L27" i="11"/>
  <c r="M27" i="11" s="1"/>
  <c r="N27" i="11" s="1"/>
  <c r="L34" i="11"/>
  <c r="M34" i="11" s="1"/>
  <c r="N34" i="11" s="1"/>
  <c r="L35" i="11"/>
  <c r="M35" i="11" s="1"/>
  <c r="N35" i="11" s="1"/>
  <c r="L36" i="11"/>
  <c r="M36" i="11" s="1"/>
  <c r="N36" i="11" s="1"/>
  <c r="L37" i="11"/>
  <c r="M37" i="11" s="1"/>
  <c r="N37" i="11" s="1"/>
  <c r="L38" i="11"/>
  <c r="M38" i="11" s="1"/>
  <c r="N38" i="11" s="1"/>
  <c r="L39" i="11"/>
  <c r="M39" i="11" s="1"/>
  <c r="N39" i="11" s="1"/>
  <c r="L40" i="11"/>
  <c r="M40" i="11" s="1"/>
  <c r="N40" i="11" s="1"/>
  <c r="L41" i="11"/>
  <c r="M41" i="11" s="1"/>
  <c r="N41" i="11" s="1"/>
  <c r="L42" i="11"/>
  <c r="M42" i="11" s="1"/>
  <c r="N42" i="11" s="1"/>
  <c r="L43" i="11"/>
  <c r="M43" i="11" s="1"/>
  <c r="N43" i="11" s="1"/>
  <c r="L44" i="11"/>
  <c r="M44" i="11" s="1"/>
  <c r="N44" i="11" s="1"/>
  <c r="L45" i="11"/>
  <c r="M45" i="11" s="1"/>
  <c r="N45" i="11" s="1"/>
  <c r="L46" i="11"/>
  <c r="M46" i="11" s="1"/>
  <c r="N46" i="11" s="1"/>
  <c r="L47" i="11"/>
  <c r="M47" i="11" s="1"/>
  <c r="N47" i="11" s="1"/>
  <c r="L48" i="11"/>
  <c r="M48" i="11" s="1"/>
  <c r="N48" i="11" s="1"/>
  <c r="L49" i="11"/>
  <c r="M49" i="11" s="1"/>
  <c r="N49" i="11" s="1"/>
  <c r="L50" i="11"/>
  <c r="M50" i="11" s="1"/>
  <c r="N50" i="11" s="1"/>
  <c r="L51" i="11"/>
  <c r="M51" i="11" s="1"/>
  <c r="N51" i="11" s="1"/>
  <c r="L52" i="11"/>
  <c r="M52" i="11" s="1"/>
  <c r="N52" i="11" s="1"/>
  <c r="L53" i="11"/>
  <c r="M53" i="11" s="1"/>
  <c r="N53" i="11" s="1"/>
  <c r="L54" i="11"/>
  <c r="M54" i="11" s="1"/>
  <c r="N54" i="11" s="1"/>
  <c r="L55" i="11"/>
  <c r="M55" i="11" s="1"/>
  <c r="N55" i="11" s="1"/>
  <c r="L56" i="11"/>
  <c r="M56" i="11" s="1"/>
  <c r="N56" i="11" s="1"/>
  <c r="L57" i="11"/>
  <c r="M57" i="11" s="1"/>
  <c r="N57" i="11" s="1"/>
  <c r="L58" i="11"/>
  <c r="M58" i="11" s="1"/>
  <c r="N58" i="11" s="1"/>
  <c r="L59" i="11"/>
  <c r="M59" i="11" s="1"/>
  <c r="N59" i="11" s="1"/>
  <c r="L60" i="11"/>
  <c r="M60" i="11" s="1"/>
  <c r="N60" i="11" s="1"/>
  <c r="L61" i="11"/>
  <c r="M61" i="11" s="1"/>
  <c r="N61" i="11" s="1"/>
  <c r="L62" i="11"/>
  <c r="M62" i="11" s="1"/>
  <c r="N62" i="11" s="1"/>
  <c r="L63" i="11"/>
  <c r="M63" i="11" s="1"/>
  <c r="N63" i="11" s="1"/>
  <c r="L64" i="11"/>
  <c r="M64" i="11" s="1"/>
  <c r="N64" i="11" s="1"/>
  <c r="L65" i="11"/>
  <c r="M65" i="11" s="1"/>
  <c r="N65" i="11" s="1"/>
  <c r="L66" i="11"/>
  <c r="M66" i="11" s="1"/>
  <c r="N66" i="11" s="1"/>
  <c r="L67" i="11"/>
  <c r="M67" i="11" s="1"/>
  <c r="N67" i="11" s="1"/>
  <c r="L68" i="11"/>
  <c r="M68" i="11" s="1"/>
  <c r="N68" i="11" s="1"/>
  <c r="L69" i="11"/>
  <c r="M69" i="11" s="1"/>
  <c r="N69" i="11" s="1"/>
  <c r="L70" i="11"/>
  <c r="M70" i="11" s="1"/>
  <c r="N70" i="11" s="1"/>
  <c r="L71" i="11"/>
  <c r="M71" i="11" s="1"/>
  <c r="N71" i="11" s="1"/>
  <c r="L72" i="11"/>
  <c r="M72" i="11" s="1"/>
  <c r="N72" i="11" s="1"/>
  <c r="L73" i="11"/>
  <c r="M73" i="11" s="1"/>
  <c r="N73" i="11" s="1"/>
  <c r="L74" i="11"/>
  <c r="M74" i="11" s="1"/>
  <c r="N74" i="11" s="1"/>
  <c r="L75" i="11"/>
  <c r="M75" i="11" s="1"/>
  <c r="N75" i="11" s="1"/>
  <c r="L76" i="11"/>
  <c r="M76" i="11" s="1"/>
  <c r="N76" i="11" s="1"/>
  <c r="L77" i="11"/>
  <c r="M77" i="11" s="1"/>
  <c r="N77" i="11" s="1"/>
  <c r="L78" i="11"/>
  <c r="M78" i="11" s="1"/>
  <c r="N78" i="11" s="1"/>
  <c r="L79" i="11"/>
  <c r="M79" i="11" s="1"/>
  <c r="N79" i="11" s="1"/>
  <c r="L80" i="11"/>
  <c r="M80" i="11" s="1"/>
  <c r="N80" i="11" s="1"/>
  <c r="L81" i="11"/>
  <c r="M81" i="11" s="1"/>
  <c r="N81" i="11" s="1"/>
  <c r="L82" i="11"/>
  <c r="M82" i="11" s="1"/>
  <c r="N82" i="11" s="1"/>
  <c r="L83" i="11"/>
  <c r="M83" i="11" s="1"/>
  <c r="N83" i="11" s="1"/>
  <c r="L84" i="11"/>
  <c r="M84" i="11" s="1"/>
  <c r="N84" i="11" s="1"/>
  <c r="L85" i="11"/>
  <c r="M85" i="11" s="1"/>
  <c r="N85" i="11" s="1"/>
  <c r="L86" i="11"/>
  <c r="M86" i="11" s="1"/>
  <c r="N86" i="11" s="1"/>
  <c r="L87" i="11"/>
  <c r="M87" i="11" s="1"/>
  <c r="N87" i="11" s="1"/>
  <c r="L88" i="11"/>
  <c r="M88" i="11" s="1"/>
  <c r="N88" i="11" s="1"/>
  <c r="L89" i="11"/>
  <c r="M89" i="11" s="1"/>
  <c r="N89" i="11" s="1"/>
  <c r="L90" i="11"/>
  <c r="M90" i="11" s="1"/>
  <c r="N90" i="11" s="1"/>
  <c r="L91" i="11"/>
  <c r="M91" i="11" s="1"/>
  <c r="N91" i="11" s="1"/>
  <c r="L92" i="11"/>
  <c r="M92" i="11" s="1"/>
  <c r="N92" i="11" s="1"/>
  <c r="L93" i="11"/>
  <c r="M93" i="11" s="1"/>
  <c r="N93" i="11" s="1"/>
  <c r="L94" i="11"/>
  <c r="M94" i="11" s="1"/>
  <c r="N94" i="11" s="1"/>
  <c r="L95" i="11"/>
  <c r="M95" i="11" s="1"/>
  <c r="N95" i="11" s="1"/>
  <c r="L96" i="11"/>
  <c r="M96" i="11" s="1"/>
  <c r="N96" i="11" s="1"/>
  <c r="L97" i="11"/>
  <c r="M97" i="11" s="1"/>
  <c r="N97" i="11" s="1"/>
  <c r="L98" i="11"/>
  <c r="M98" i="11" s="1"/>
  <c r="N98" i="11" s="1"/>
  <c r="L99" i="11"/>
  <c r="M99" i="11" s="1"/>
  <c r="N99" i="11" s="1"/>
  <c r="L100" i="11"/>
  <c r="M100" i="11" s="1"/>
  <c r="N100" i="11" s="1"/>
  <c r="L101" i="11"/>
  <c r="M101" i="11" s="1"/>
  <c r="N101" i="11" s="1"/>
  <c r="L102" i="11"/>
  <c r="M102" i="11" s="1"/>
  <c r="N102" i="11" s="1"/>
  <c r="L103" i="11"/>
  <c r="M103" i="11" s="1"/>
  <c r="N103" i="11" s="1"/>
  <c r="L104" i="11"/>
  <c r="M104" i="11" s="1"/>
  <c r="N104" i="11" s="1"/>
  <c r="L105" i="11"/>
  <c r="M105" i="11" s="1"/>
  <c r="N105" i="11" s="1"/>
  <c r="L106" i="11"/>
  <c r="M106" i="11" s="1"/>
  <c r="N106" i="11" s="1"/>
  <c r="L107" i="11"/>
  <c r="M107" i="11" s="1"/>
  <c r="N107" i="11" s="1"/>
  <c r="L108" i="11"/>
  <c r="M108" i="11" s="1"/>
  <c r="N108" i="11" s="1"/>
  <c r="L109" i="11"/>
  <c r="M109" i="11" s="1"/>
  <c r="N109" i="11" s="1"/>
  <c r="L110" i="11"/>
  <c r="M110" i="11" s="1"/>
  <c r="N110" i="11" s="1"/>
  <c r="L111" i="11"/>
  <c r="M111" i="11" s="1"/>
  <c r="N111" i="11" s="1"/>
  <c r="L112" i="11"/>
  <c r="M112" i="11" s="1"/>
  <c r="N112" i="11" s="1"/>
  <c r="L113" i="11"/>
  <c r="M113" i="11" s="1"/>
  <c r="N113" i="11" s="1"/>
  <c r="L114" i="11"/>
  <c r="M114" i="11" s="1"/>
  <c r="N114" i="11" s="1"/>
  <c r="L115" i="11"/>
  <c r="M115" i="11" s="1"/>
  <c r="N115" i="11" s="1"/>
  <c r="L116" i="11"/>
  <c r="M116" i="11" s="1"/>
  <c r="N116" i="11" s="1"/>
  <c r="L117" i="11"/>
  <c r="M117" i="11" s="1"/>
  <c r="N117" i="11" s="1"/>
  <c r="L118" i="11"/>
  <c r="M118" i="11" s="1"/>
  <c r="N118" i="11" s="1"/>
  <c r="L119" i="11"/>
  <c r="M119" i="11" s="1"/>
  <c r="N119" i="11" s="1"/>
  <c r="L120" i="11"/>
  <c r="M120" i="11" s="1"/>
  <c r="N120" i="11" s="1"/>
  <c r="L121" i="11"/>
  <c r="M121" i="11" s="1"/>
  <c r="N121" i="11" s="1"/>
  <c r="L122" i="11"/>
  <c r="M122" i="11" s="1"/>
  <c r="N122" i="11" s="1"/>
  <c r="L123" i="11"/>
  <c r="M123" i="11" s="1"/>
  <c r="N123" i="11" s="1"/>
  <c r="L124" i="11"/>
  <c r="M124" i="11" s="1"/>
  <c r="N124" i="11" s="1"/>
  <c r="L125" i="11"/>
  <c r="M125" i="11" s="1"/>
  <c r="N125" i="11" s="1"/>
  <c r="L126" i="11"/>
  <c r="M126" i="11" s="1"/>
  <c r="N126" i="11" s="1"/>
  <c r="L127" i="11"/>
  <c r="M127" i="11" s="1"/>
  <c r="N127" i="11" s="1"/>
  <c r="L128" i="11"/>
  <c r="M128" i="11" s="1"/>
  <c r="N128" i="11" s="1"/>
  <c r="L129" i="11"/>
  <c r="M129" i="11" s="1"/>
  <c r="N129" i="11" s="1"/>
  <c r="L130" i="11"/>
  <c r="M130" i="11" s="1"/>
  <c r="N130" i="11" s="1"/>
  <c r="L131" i="11"/>
  <c r="M131" i="11" s="1"/>
  <c r="N131" i="11" s="1"/>
  <c r="L132" i="11"/>
  <c r="M132" i="11" s="1"/>
  <c r="N132" i="11" s="1"/>
  <c r="L133" i="11"/>
  <c r="M133" i="11" s="1"/>
  <c r="N133" i="11" s="1"/>
  <c r="L134" i="11"/>
  <c r="M134" i="11" s="1"/>
  <c r="N134" i="11" s="1"/>
  <c r="L140" i="11"/>
  <c r="M140" i="11" s="1"/>
  <c r="N140" i="11" s="1"/>
  <c r="L141" i="11"/>
  <c r="M141" i="11" s="1"/>
  <c r="N141" i="11" s="1"/>
  <c r="L142" i="11"/>
  <c r="M142" i="11" s="1"/>
  <c r="N142" i="11" s="1"/>
  <c r="L143" i="11"/>
  <c r="M143" i="11" s="1"/>
  <c r="N143" i="11" s="1"/>
  <c r="L144" i="11"/>
  <c r="M144" i="11" s="1"/>
  <c r="N144" i="11" s="1"/>
  <c r="L145" i="11"/>
  <c r="M145" i="11" s="1"/>
  <c r="N145" i="11" s="1"/>
  <c r="L146" i="11"/>
  <c r="M146" i="11" s="1"/>
  <c r="N146" i="11" s="1"/>
  <c r="L147" i="11"/>
  <c r="M147" i="11" s="1"/>
  <c r="N147" i="11" s="1"/>
  <c r="L148" i="11"/>
  <c r="M148" i="11" s="1"/>
  <c r="N148" i="11" s="1"/>
  <c r="L149" i="11"/>
  <c r="M149" i="11" s="1"/>
  <c r="N149" i="11" s="1"/>
  <c r="L150" i="11"/>
  <c r="M150" i="11" s="1"/>
  <c r="N150" i="11" s="1"/>
  <c r="L151" i="11"/>
  <c r="M151" i="11" s="1"/>
  <c r="N151" i="11" s="1"/>
  <c r="L153" i="11"/>
  <c r="M153" i="11" s="1"/>
  <c r="N153" i="11" s="1"/>
  <c r="L154" i="11"/>
  <c r="M154" i="11" s="1"/>
  <c r="N154" i="11" s="1"/>
  <c r="L155" i="11"/>
  <c r="M155" i="11" s="1"/>
  <c r="N155" i="11" s="1"/>
  <c r="L156" i="11"/>
  <c r="M156" i="11" s="1"/>
  <c r="N156" i="11" s="1"/>
  <c r="L157" i="11"/>
  <c r="M157" i="11" s="1"/>
  <c r="N157" i="11" s="1"/>
  <c r="L158" i="11"/>
  <c r="M158" i="11" s="1"/>
  <c r="N158" i="11" s="1"/>
  <c r="L159" i="11"/>
  <c r="M159" i="11" s="1"/>
  <c r="N159" i="11" s="1"/>
  <c r="L160" i="11"/>
  <c r="M160" i="11" s="1"/>
  <c r="N160" i="11" s="1"/>
  <c r="L161" i="11"/>
  <c r="M161" i="11" s="1"/>
  <c r="N161" i="11" s="1"/>
  <c r="L162" i="11"/>
  <c r="M162" i="11" s="1"/>
  <c r="N162" i="11" s="1"/>
  <c r="L163" i="11"/>
  <c r="M163" i="11" s="1"/>
  <c r="N163" i="11" s="1"/>
  <c r="L164" i="11"/>
  <c r="M164" i="11" s="1"/>
  <c r="N164" i="11" s="1"/>
  <c r="L165" i="11"/>
  <c r="M165" i="11" s="1"/>
  <c r="N165" i="11" s="1"/>
  <c r="L166" i="11"/>
  <c r="M166" i="11" s="1"/>
  <c r="N166" i="11" s="1"/>
  <c r="L167" i="11"/>
  <c r="M167" i="11" s="1"/>
  <c r="N167" i="11" s="1"/>
  <c r="L168" i="11"/>
  <c r="M168" i="11" s="1"/>
  <c r="N168" i="11" s="1"/>
  <c r="L169" i="11"/>
  <c r="M169" i="11" s="1"/>
  <c r="N169" i="11" s="1"/>
  <c r="L170" i="11"/>
  <c r="M170" i="11" s="1"/>
  <c r="N170" i="11" s="1"/>
  <c r="L171" i="11"/>
  <c r="M171" i="11" s="1"/>
  <c r="N171" i="11" s="1"/>
  <c r="L172" i="11"/>
  <c r="M172" i="11" s="1"/>
  <c r="N172" i="11" s="1"/>
  <c r="L173" i="11"/>
  <c r="M173" i="11" s="1"/>
  <c r="N173" i="11" s="1"/>
  <c r="L174" i="11"/>
  <c r="M174" i="11" s="1"/>
  <c r="N174" i="11" s="1"/>
  <c r="L175" i="11"/>
  <c r="M175" i="11" s="1"/>
  <c r="N175" i="11" s="1"/>
  <c r="L176" i="11"/>
  <c r="M176" i="11" s="1"/>
  <c r="N176" i="11" s="1"/>
  <c r="L181" i="11"/>
  <c r="M181" i="11" s="1"/>
  <c r="N181" i="11" s="1"/>
  <c r="L182" i="11"/>
  <c r="M182" i="11" s="1"/>
  <c r="N182" i="11" s="1"/>
  <c r="L183" i="11"/>
  <c r="M183" i="11" s="1"/>
  <c r="N183" i="11" s="1"/>
  <c r="L184" i="11"/>
  <c r="M184" i="11" s="1"/>
  <c r="N184" i="11" s="1"/>
  <c r="L185" i="11"/>
  <c r="M185" i="11" s="1"/>
  <c r="N185" i="11" s="1"/>
  <c r="L186" i="11"/>
  <c r="M186" i="11" s="1"/>
  <c r="N186" i="11" s="1"/>
  <c r="L187" i="11"/>
  <c r="M187" i="11" s="1"/>
  <c r="N187" i="11" s="1"/>
  <c r="L188" i="11"/>
  <c r="M188" i="11" s="1"/>
  <c r="N188" i="11" s="1"/>
  <c r="L189" i="11"/>
  <c r="M189" i="11" s="1"/>
  <c r="N189" i="11" s="1"/>
  <c r="L190" i="11"/>
  <c r="M190" i="11" s="1"/>
  <c r="N190" i="11" s="1"/>
  <c r="L191" i="11"/>
  <c r="M191" i="11" s="1"/>
  <c r="N191" i="11" s="1"/>
  <c r="L192" i="11"/>
  <c r="M192" i="11" s="1"/>
  <c r="N192" i="11" s="1"/>
  <c r="L193" i="11"/>
  <c r="M193" i="11" s="1"/>
  <c r="N193" i="11" s="1"/>
  <c r="L194" i="11"/>
  <c r="M194" i="11" s="1"/>
  <c r="N194" i="11" s="1"/>
  <c r="L195" i="11"/>
  <c r="M195" i="11" s="1"/>
  <c r="N195" i="11" s="1"/>
  <c r="L196" i="11"/>
  <c r="M196" i="11" s="1"/>
  <c r="N196" i="11" s="1"/>
  <c r="L197" i="11"/>
  <c r="M197" i="11" s="1"/>
  <c r="N197" i="11" s="1"/>
  <c r="L198" i="11"/>
  <c r="M198" i="11" s="1"/>
  <c r="N198" i="11" s="1"/>
  <c r="L199" i="11"/>
  <c r="M199" i="11" s="1"/>
  <c r="N199" i="11" s="1"/>
  <c r="L200" i="11"/>
  <c r="M200" i="11" s="1"/>
  <c r="N200" i="11" s="1"/>
  <c r="L201" i="11"/>
  <c r="M201" i="11" s="1"/>
  <c r="N201" i="11" s="1"/>
  <c r="L202" i="11"/>
  <c r="M202" i="11" s="1"/>
  <c r="N202" i="11" s="1"/>
  <c r="L203" i="11"/>
  <c r="M203" i="11" s="1"/>
  <c r="N203" i="11" s="1"/>
  <c r="L204" i="11"/>
  <c r="M204" i="11" s="1"/>
  <c r="N204" i="11" s="1"/>
  <c r="L205" i="11"/>
  <c r="M205" i="11" s="1"/>
  <c r="N205" i="11" s="1"/>
  <c r="L206" i="11"/>
  <c r="M206" i="11" s="1"/>
  <c r="N206" i="11" s="1"/>
  <c r="L207" i="11"/>
  <c r="M207" i="11" s="1"/>
  <c r="N207" i="11" s="1"/>
  <c r="L208" i="11"/>
  <c r="M208" i="11" s="1"/>
  <c r="N208" i="11" s="1"/>
  <c r="L209" i="11"/>
  <c r="M209" i="11" s="1"/>
  <c r="N209" i="11" s="1"/>
  <c r="L210" i="11"/>
  <c r="M210" i="11" s="1"/>
  <c r="N210" i="11" s="1"/>
  <c r="L211" i="11"/>
  <c r="M211" i="11" s="1"/>
  <c r="N211" i="11" s="1"/>
  <c r="L212" i="11"/>
  <c r="M212" i="11" s="1"/>
  <c r="N212" i="11" s="1"/>
  <c r="L213" i="11"/>
  <c r="M213" i="11" s="1"/>
  <c r="N213" i="11" s="1"/>
  <c r="L214" i="11"/>
  <c r="M214" i="11" s="1"/>
  <c r="N214" i="11" s="1"/>
  <c r="L215" i="11"/>
  <c r="M215" i="11" s="1"/>
  <c r="N215" i="11" s="1"/>
  <c r="L216" i="11"/>
  <c r="M216" i="11" s="1"/>
  <c r="N216" i="11" s="1"/>
  <c r="L217" i="11"/>
  <c r="M217" i="11" s="1"/>
  <c r="N217" i="11" s="1"/>
  <c r="L218" i="11"/>
  <c r="M218" i="11" s="1"/>
  <c r="N218" i="11" s="1"/>
  <c r="L219" i="11"/>
  <c r="M219" i="11" s="1"/>
  <c r="N219" i="11" s="1"/>
  <c r="L220" i="11"/>
  <c r="M220" i="11" s="1"/>
  <c r="N220" i="11" s="1"/>
  <c r="L221" i="11"/>
  <c r="M221" i="11" s="1"/>
  <c r="N221" i="11" s="1"/>
  <c r="L222" i="11"/>
  <c r="M222" i="11" s="1"/>
  <c r="N222" i="11" s="1"/>
  <c r="L223" i="11"/>
  <c r="M223" i="11" s="1"/>
  <c r="N223" i="11" s="1"/>
  <c r="L224" i="11"/>
  <c r="M224" i="11" s="1"/>
  <c r="N224" i="11" s="1"/>
  <c r="L225" i="11"/>
  <c r="M225" i="11" s="1"/>
  <c r="N225" i="11" s="1"/>
  <c r="L226" i="11"/>
  <c r="M226" i="11" s="1"/>
  <c r="N226" i="11" s="1"/>
  <c r="L227" i="11"/>
  <c r="M227" i="11" s="1"/>
  <c r="N227" i="11" s="1"/>
  <c r="L228" i="11"/>
  <c r="M228" i="11" s="1"/>
  <c r="N228" i="11" s="1"/>
  <c r="L229" i="11"/>
  <c r="M229" i="11" s="1"/>
  <c r="N229" i="11" s="1"/>
  <c r="L230" i="11"/>
  <c r="M230" i="11" s="1"/>
  <c r="N230" i="11" s="1"/>
  <c r="L231" i="11"/>
  <c r="M231" i="11" s="1"/>
  <c r="N231" i="11" s="1"/>
  <c r="L232" i="11"/>
  <c r="M232" i="11" s="1"/>
  <c r="N232" i="11" s="1"/>
  <c r="L233" i="11"/>
  <c r="M233" i="11" s="1"/>
  <c r="N233" i="11" s="1"/>
  <c r="L234" i="11"/>
  <c r="M234" i="11" s="1"/>
  <c r="N234" i="11" s="1"/>
  <c r="L235" i="11"/>
  <c r="M235" i="11" s="1"/>
  <c r="N235" i="11" s="1"/>
  <c r="L236" i="11"/>
  <c r="M236" i="11" s="1"/>
  <c r="N236" i="11" s="1"/>
  <c r="L237" i="11"/>
  <c r="M237" i="11" s="1"/>
  <c r="N237" i="11" s="1"/>
  <c r="L238" i="11"/>
  <c r="M238" i="11" s="1"/>
  <c r="N238" i="11" s="1"/>
  <c r="L244" i="11"/>
  <c r="M244" i="11" s="1"/>
  <c r="N244" i="11" s="1"/>
  <c r="L245" i="11"/>
  <c r="M245" i="11" s="1"/>
  <c r="N245" i="11" s="1"/>
  <c r="L246" i="11"/>
  <c r="M246" i="11" s="1"/>
  <c r="N246" i="11" s="1"/>
  <c r="L247" i="11"/>
  <c r="M247" i="11" s="1"/>
  <c r="N247" i="11" s="1"/>
  <c r="L248" i="11"/>
  <c r="M248" i="11" s="1"/>
  <c r="N248" i="11" s="1"/>
  <c r="L249" i="11"/>
  <c r="M249" i="11" s="1"/>
  <c r="N249" i="11" s="1"/>
  <c r="L250" i="11"/>
  <c r="M250" i="11" s="1"/>
  <c r="N250" i="11" s="1"/>
  <c r="L251" i="11"/>
  <c r="M251" i="11" s="1"/>
  <c r="N251" i="11" s="1"/>
  <c r="L252" i="11"/>
  <c r="M252" i="11" s="1"/>
  <c r="N252" i="11" s="1"/>
  <c r="L253" i="11"/>
  <c r="M253" i="11" s="1"/>
  <c r="N253" i="11" s="1"/>
  <c r="L254" i="11"/>
  <c r="M254" i="11" s="1"/>
  <c r="N254" i="11" s="1"/>
  <c r="L255" i="11"/>
  <c r="M255" i="11" s="1"/>
  <c r="N255" i="11" s="1"/>
  <c r="L256" i="11"/>
  <c r="M256" i="11" s="1"/>
  <c r="N256" i="11" s="1"/>
  <c r="L257" i="11"/>
  <c r="M257" i="11" s="1"/>
  <c r="N257" i="11" s="1"/>
  <c r="L258" i="11"/>
  <c r="M258" i="11" s="1"/>
  <c r="N258" i="11" s="1"/>
  <c r="L259" i="11"/>
  <c r="M259" i="11" s="1"/>
  <c r="N259" i="11" s="1"/>
  <c r="L260" i="11"/>
  <c r="M260" i="11" s="1"/>
  <c r="N260" i="11" s="1"/>
  <c r="L261" i="11"/>
  <c r="M261" i="11" s="1"/>
  <c r="N261" i="11" s="1"/>
  <c r="L262" i="11"/>
  <c r="M262" i="11" s="1"/>
  <c r="N262" i="11" s="1"/>
  <c r="L263" i="11"/>
  <c r="M263" i="11" s="1"/>
  <c r="N263" i="11" s="1"/>
  <c r="L264" i="11"/>
  <c r="M264" i="11" s="1"/>
  <c r="N264" i="11" s="1"/>
  <c r="L265" i="11"/>
  <c r="M265" i="11" s="1"/>
  <c r="N265" i="11" s="1"/>
  <c r="L266" i="11"/>
  <c r="M266" i="11" s="1"/>
  <c r="N266" i="11" s="1"/>
  <c r="L267" i="11"/>
  <c r="M267" i="11" s="1"/>
  <c r="N267" i="11" s="1"/>
  <c r="L268" i="11"/>
  <c r="M268" i="11" s="1"/>
  <c r="N268" i="11" s="1"/>
  <c r="L269" i="11"/>
  <c r="M269" i="11" s="1"/>
  <c r="N269" i="11" s="1"/>
  <c r="L270" i="11"/>
  <c r="M270" i="11" s="1"/>
  <c r="N270" i="11" s="1"/>
  <c r="L271" i="11"/>
  <c r="M271" i="11" s="1"/>
  <c r="N271" i="11" s="1"/>
  <c r="L272" i="11"/>
  <c r="M272" i="11" s="1"/>
  <c r="N272" i="11" s="1"/>
  <c r="L273" i="11"/>
  <c r="M273" i="11" s="1"/>
  <c r="N273" i="11" s="1"/>
  <c r="L274" i="11"/>
  <c r="M274" i="11" s="1"/>
  <c r="N274" i="11" s="1"/>
  <c r="L275" i="11"/>
  <c r="M275" i="11" s="1"/>
  <c r="N275" i="11" s="1"/>
  <c r="L276" i="11"/>
  <c r="M276" i="11" s="1"/>
  <c r="N276" i="11" s="1"/>
  <c r="L277" i="11"/>
  <c r="M277" i="11" s="1"/>
  <c r="N277" i="11" s="1"/>
  <c r="L278" i="11"/>
  <c r="M278" i="11" s="1"/>
  <c r="N278" i="11" s="1"/>
  <c r="L279" i="11"/>
  <c r="M279" i="11" s="1"/>
  <c r="N279" i="11" s="1"/>
  <c r="L280" i="11"/>
  <c r="M280" i="11" s="1"/>
  <c r="N280" i="11" s="1"/>
  <c r="L283" i="11"/>
  <c r="M283" i="11" s="1"/>
  <c r="N283" i="11" s="1"/>
  <c r="L284" i="11"/>
  <c r="M284" i="11" s="1"/>
  <c r="N284" i="11" s="1"/>
  <c r="L285" i="11"/>
  <c r="M285" i="11" s="1"/>
  <c r="N285" i="11" s="1"/>
  <c r="L286" i="11"/>
  <c r="M286" i="11" s="1"/>
  <c r="N286" i="11" s="1"/>
  <c r="L287" i="11"/>
  <c r="M287" i="11" s="1"/>
  <c r="N287" i="11" s="1"/>
  <c r="L288" i="11"/>
  <c r="M288" i="11" s="1"/>
  <c r="N288" i="11" s="1"/>
  <c r="L289" i="11"/>
  <c r="M289" i="11" s="1"/>
  <c r="N289" i="11" s="1"/>
  <c r="L290" i="11"/>
  <c r="M290" i="11" s="1"/>
  <c r="N290" i="11" s="1"/>
  <c r="L291" i="11"/>
  <c r="M291" i="11" s="1"/>
  <c r="N291" i="11" s="1"/>
  <c r="L292" i="11"/>
  <c r="M292" i="11" s="1"/>
  <c r="N292" i="11" s="1"/>
  <c r="L293" i="11"/>
  <c r="M293" i="11" s="1"/>
  <c r="N293" i="11" s="1"/>
  <c r="L294" i="11"/>
  <c r="M294" i="11" s="1"/>
  <c r="N294" i="11" s="1"/>
  <c r="L295" i="11"/>
  <c r="M295" i="11" s="1"/>
  <c r="N295" i="11" s="1"/>
  <c r="L296" i="11"/>
  <c r="M296" i="11" s="1"/>
  <c r="N296" i="11" s="1"/>
  <c r="L297" i="11"/>
  <c r="M297" i="11" s="1"/>
  <c r="N297" i="11" s="1"/>
  <c r="L298" i="11"/>
  <c r="M298" i="11" s="1"/>
  <c r="N298" i="11" s="1"/>
  <c r="L299" i="11"/>
  <c r="M299" i="11" s="1"/>
  <c r="N299" i="11" s="1"/>
  <c r="L300" i="11"/>
  <c r="M300" i="11" s="1"/>
  <c r="N300" i="11" s="1"/>
  <c r="L301" i="11"/>
  <c r="M301" i="11" s="1"/>
  <c r="N301" i="11" s="1"/>
  <c r="L302" i="11"/>
  <c r="M302" i="11" s="1"/>
  <c r="N302" i="11" s="1"/>
  <c r="L303" i="11"/>
  <c r="M303" i="11" s="1"/>
  <c r="N303" i="11" s="1"/>
  <c r="L304" i="11"/>
  <c r="M304" i="11" s="1"/>
  <c r="N304" i="11" s="1"/>
  <c r="L305" i="11"/>
  <c r="M305" i="11" s="1"/>
  <c r="N305" i="11" s="1"/>
  <c r="L306" i="11"/>
  <c r="M306" i="11" s="1"/>
  <c r="N306" i="11" s="1"/>
  <c r="L307" i="11"/>
  <c r="M307" i="11" s="1"/>
  <c r="N307" i="11" s="1"/>
  <c r="L308" i="11"/>
  <c r="M308" i="11" s="1"/>
  <c r="N308" i="11" s="1"/>
  <c r="L309" i="11"/>
  <c r="M309" i="11" s="1"/>
  <c r="N309" i="11" s="1"/>
  <c r="L310" i="11"/>
  <c r="M310" i="11" s="1"/>
  <c r="N310" i="11" s="1"/>
  <c r="L311" i="11"/>
  <c r="M311" i="11" s="1"/>
  <c r="N311" i="11" s="1"/>
  <c r="L312" i="11"/>
  <c r="M312" i="11" s="1"/>
  <c r="N312" i="11" s="1"/>
  <c r="L313" i="11"/>
  <c r="M313" i="11" s="1"/>
  <c r="N313" i="11" s="1"/>
  <c r="L314" i="11"/>
  <c r="M314" i="11" s="1"/>
  <c r="N314" i="11" s="1"/>
  <c r="L315" i="11"/>
  <c r="M315" i="11" s="1"/>
  <c r="N315" i="11" s="1"/>
  <c r="L316" i="11"/>
  <c r="M316" i="11" s="1"/>
  <c r="N316" i="11" s="1"/>
  <c r="L317" i="11"/>
  <c r="M317" i="11" s="1"/>
  <c r="N317" i="11" s="1"/>
  <c r="L330" i="11"/>
  <c r="M330" i="11" s="1"/>
  <c r="N330" i="11" s="1"/>
  <c r="L331" i="11"/>
  <c r="M331" i="11" s="1"/>
  <c r="N331" i="11" s="1"/>
  <c r="L332" i="11"/>
  <c r="M332" i="11" s="1"/>
  <c r="N332" i="11" s="1"/>
  <c r="L333" i="11"/>
  <c r="M333" i="11" s="1"/>
  <c r="N333" i="11" s="1"/>
  <c r="L334" i="11"/>
  <c r="M334" i="11" s="1"/>
  <c r="N334" i="11" s="1"/>
  <c r="L335" i="11"/>
  <c r="M335" i="11" s="1"/>
  <c r="N335" i="11" s="1"/>
  <c r="L336" i="11"/>
  <c r="M336" i="11" s="1"/>
  <c r="N336" i="11" s="1"/>
  <c r="L337" i="11"/>
  <c r="M337" i="11" s="1"/>
  <c r="N337" i="11" s="1"/>
  <c r="L338" i="11"/>
  <c r="M338" i="11" s="1"/>
  <c r="N338" i="11" s="1"/>
  <c r="L339" i="11"/>
  <c r="M339" i="11" s="1"/>
  <c r="N339" i="11" s="1"/>
  <c r="L340" i="11"/>
  <c r="M340" i="11" s="1"/>
  <c r="N340" i="11" s="1"/>
  <c r="L341" i="11"/>
  <c r="M341" i="11" s="1"/>
  <c r="N341" i="11" s="1"/>
  <c r="L342" i="11"/>
  <c r="M342" i="11" s="1"/>
  <c r="N342" i="11" s="1"/>
  <c r="L343" i="11"/>
  <c r="M343" i="11" s="1"/>
  <c r="N343" i="11" s="1"/>
  <c r="L344" i="11"/>
  <c r="M344" i="11" s="1"/>
  <c r="N344" i="11" s="1"/>
  <c r="L345" i="11"/>
  <c r="M345" i="11" s="1"/>
  <c r="N345" i="11" s="1"/>
  <c r="L346" i="11"/>
  <c r="M346" i="11" s="1"/>
  <c r="N346" i="11" s="1"/>
  <c r="L347" i="11"/>
  <c r="M347" i="11" s="1"/>
  <c r="N347" i="11" s="1"/>
  <c r="L348" i="11"/>
  <c r="M348" i="11" s="1"/>
  <c r="N348" i="11" s="1"/>
  <c r="L349" i="11"/>
  <c r="M349" i="11" s="1"/>
  <c r="N349" i="11" s="1"/>
  <c r="L350" i="11"/>
  <c r="M350" i="11" s="1"/>
  <c r="N350" i="11" s="1"/>
  <c r="L351" i="11"/>
  <c r="M351" i="11" s="1"/>
  <c r="N351" i="11" s="1"/>
  <c r="L352" i="11"/>
  <c r="M352" i="11" s="1"/>
  <c r="N352" i="11" s="1"/>
  <c r="L353" i="11"/>
  <c r="M353" i="11" s="1"/>
  <c r="N353" i="11" s="1"/>
  <c r="L354" i="11"/>
  <c r="M354" i="11" s="1"/>
  <c r="N354" i="11" s="1"/>
  <c r="L355" i="11"/>
  <c r="M355" i="11" s="1"/>
  <c r="N355" i="11" s="1"/>
  <c r="L356" i="11"/>
  <c r="M356" i="11" s="1"/>
  <c r="N356" i="11" s="1"/>
  <c r="L357" i="11"/>
  <c r="M357" i="11" s="1"/>
  <c r="N357" i="11" s="1"/>
  <c r="L358" i="11"/>
  <c r="M358" i="11" s="1"/>
  <c r="N358" i="11" s="1"/>
  <c r="L359" i="11"/>
  <c r="M359" i="11" s="1"/>
  <c r="N359" i="11" s="1"/>
  <c r="L361" i="11"/>
  <c r="M361" i="11" s="1"/>
  <c r="N361" i="11" s="1"/>
  <c r="L362" i="11"/>
  <c r="M362" i="11" s="1"/>
  <c r="N362" i="11" s="1"/>
  <c r="L363" i="11"/>
  <c r="M363" i="11" s="1"/>
  <c r="N363" i="11" s="1"/>
  <c r="L364" i="11"/>
  <c r="M364" i="11" s="1"/>
  <c r="N364" i="11" s="1"/>
  <c r="L365" i="11"/>
  <c r="M365" i="11" s="1"/>
  <c r="N365" i="11" s="1"/>
  <c r="L366" i="11"/>
  <c r="M366" i="11" s="1"/>
  <c r="N366" i="11" s="1"/>
  <c r="L367" i="11"/>
  <c r="M367" i="11" s="1"/>
  <c r="N367" i="11" s="1"/>
  <c r="L368" i="11"/>
  <c r="M368" i="11" s="1"/>
  <c r="N368" i="11" s="1"/>
  <c r="L369" i="11"/>
  <c r="M369" i="11" s="1"/>
  <c r="N369" i="11" s="1"/>
  <c r="L370" i="11"/>
  <c r="M370" i="11" s="1"/>
  <c r="N370" i="11" s="1"/>
  <c r="L371" i="11"/>
  <c r="M371" i="11" s="1"/>
  <c r="N371" i="11" s="1"/>
  <c r="L372" i="11"/>
  <c r="M372" i="11" s="1"/>
  <c r="N372" i="11" s="1"/>
  <c r="L373" i="11"/>
  <c r="M373" i="11" s="1"/>
  <c r="N373" i="11" s="1"/>
  <c r="L374" i="11"/>
  <c r="M374" i="11" s="1"/>
  <c r="N374" i="11" s="1"/>
  <c r="L375" i="11"/>
  <c r="M375" i="11" s="1"/>
  <c r="N375" i="11" s="1"/>
  <c r="L376" i="11"/>
  <c r="M376" i="11" s="1"/>
  <c r="N376" i="11" s="1"/>
  <c r="L377" i="11"/>
  <c r="M377" i="11" s="1"/>
  <c r="N377" i="11" s="1"/>
  <c r="L378" i="11"/>
  <c r="M378" i="11" s="1"/>
  <c r="N378" i="11" s="1"/>
  <c r="L379" i="11"/>
  <c r="M379" i="11" s="1"/>
  <c r="N379" i="11" s="1"/>
  <c r="L380" i="11"/>
  <c r="M380" i="11" s="1"/>
  <c r="N380" i="11" s="1"/>
  <c r="L381" i="11"/>
  <c r="M381" i="11" s="1"/>
  <c r="N381" i="11" s="1"/>
  <c r="L382" i="11"/>
  <c r="M382" i="11" s="1"/>
  <c r="N382" i="11" s="1"/>
  <c r="L383" i="11"/>
  <c r="M383" i="11" s="1"/>
  <c r="N383" i="11" s="1"/>
  <c r="L384" i="11"/>
  <c r="M384" i="11" s="1"/>
  <c r="N384" i="11" s="1"/>
  <c r="L385" i="11"/>
  <c r="M385" i="11" s="1"/>
  <c r="N385" i="11" s="1"/>
  <c r="L386" i="11"/>
  <c r="M386" i="11" s="1"/>
  <c r="N386" i="11" s="1"/>
  <c r="L387" i="11"/>
  <c r="M387" i="11" s="1"/>
  <c r="N387" i="11" s="1"/>
  <c r="L388" i="11"/>
  <c r="M388" i="11" s="1"/>
  <c r="N388" i="11" s="1"/>
  <c r="L389" i="11"/>
  <c r="M389" i="11" s="1"/>
  <c r="N389" i="11" s="1"/>
  <c r="L390" i="11"/>
  <c r="M390" i="11" s="1"/>
  <c r="N390" i="11" s="1"/>
  <c r="L391" i="11"/>
  <c r="M391" i="11" s="1"/>
  <c r="N391" i="11" s="1"/>
  <c r="L392" i="11"/>
  <c r="M392" i="11" s="1"/>
  <c r="N392" i="11" s="1"/>
  <c r="L393" i="11"/>
  <c r="M393" i="11" s="1"/>
  <c r="N393" i="11" s="1"/>
  <c r="L394" i="11"/>
  <c r="M394" i="11" s="1"/>
  <c r="N394" i="11" s="1"/>
  <c r="L395" i="11"/>
  <c r="M395" i="11" s="1"/>
  <c r="N395" i="11" s="1"/>
  <c r="L396" i="11"/>
  <c r="M396" i="11" s="1"/>
  <c r="N396" i="11" s="1"/>
  <c r="L397" i="11"/>
  <c r="M397" i="11" s="1"/>
  <c r="N397" i="11" s="1"/>
  <c r="L398" i="11"/>
  <c r="M398" i="11" s="1"/>
  <c r="N398" i="11" s="1"/>
  <c r="L399" i="11"/>
  <c r="M399" i="11" s="1"/>
  <c r="N399" i="11" s="1"/>
  <c r="L401" i="11"/>
  <c r="M401" i="11" s="1"/>
  <c r="N401" i="11" s="1"/>
  <c r="L402" i="11"/>
  <c r="M402" i="11" s="1"/>
  <c r="N402" i="11" s="1"/>
  <c r="L403" i="11"/>
  <c r="M403" i="11" s="1"/>
  <c r="N403" i="11" s="1"/>
  <c r="L404" i="11"/>
  <c r="M404" i="11" s="1"/>
  <c r="N404" i="11" s="1"/>
  <c r="L405" i="11"/>
  <c r="M405" i="11" s="1"/>
  <c r="N405" i="11" s="1"/>
  <c r="L406" i="11"/>
  <c r="M406" i="11" s="1"/>
  <c r="N406" i="11" s="1"/>
  <c r="L407" i="11"/>
  <c r="M407" i="11" s="1"/>
  <c r="N407" i="11" s="1"/>
  <c r="L408" i="11"/>
  <c r="M408" i="11" s="1"/>
  <c r="N408" i="11" s="1"/>
  <c r="L409" i="11"/>
  <c r="M409" i="11" s="1"/>
  <c r="N409" i="11" s="1"/>
  <c r="L410" i="11"/>
  <c r="M410" i="11" s="1"/>
  <c r="N410" i="11" s="1"/>
  <c r="L411" i="11"/>
  <c r="M411" i="11" s="1"/>
  <c r="N411" i="11" s="1"/>
  <c r="L412" i="11"/>
  <c r="M412" i="11" s="1"/>
  <c r="N412" i="11" s="1"/>
  <c r="L413" i="11"/>
  <c r="M413" i="11" s="1"/>
  <c r="N413" i="11" s="1"/>
  <c r="L414" i="11"/>
  <c r="M414" i="11" s="1"/>
  <c r="N414" i="11" s="1"/>
  <c r="L415" i="11"/>
  <c r="M415" i="11" s="1"/>
  <c r="N415" i="11" s="1"/>
  <c r="L416" i="11"/>
  <c r="M416" i="11" s="1"/>
  <c r="N416" i="11" s="1"/>
  <c r="L417" i="11"/>
  <c r="M417" i="11" s="1"/>
  <c r="N417" i="11" s="1"/>
  <c r="L418" i="11"/>
  <c r="M418" i="11" s="1"/>
  <c r="N418" i="11" s="1"/>
  <c r="L419" i="11"/>
  <c r="M419" i="11" s="1"/>
  <c r="N419" i="11" s="1"/>
  <c r="L420" i="11"/>
  <c r="M420" i="11" s="1"/>
  <c r="N420" i="11" s="1"/>
  <c r="L421" i="11"/>
  <c r="M421" i="11" s="1"/>
  <c r="N421" i="11" s="1"/>
  <c r="L422" i="11"/>
  <c r="M422" i="11" s="1"/>
  <c r="N422" i="11" s="1"/>
  <c r="L423" i="11"/>
  <c r="M423" i="11" s="1"/>
  <c r="N423" i="11" s="1"/>
  <c r="L424" i="11"/>
  <c r="M424" i="11" s="1"/>
  <c r="N424" i="11" s="1"/>
  <c r="L425" i="11"/>
  <c r="M425" i="11" s="1"/>
  <c r="N425" i="11" s="1"/>
  <c r="L426" i="11"/>
  <c r="M426" i="11" s="1"/>
  <c r="N426" i="11" s="1"/>
  <c r="L427" i="11"/>
  <c r="M427" i="11" s="1"/>
  <c r="N427" i="11" s="1"/>
  <c r="L435" i="11"/>
  <c r="M435" i="11" s="1"/>
  <c r="N435" i="11" s="1"/>
  <c r="L436" i="11"/>
  <c r="M436" i="11" s="1"/>
  <c r="N436" i="11" s="1"/>
  <c r="L437" i="11"/>
  <c r="M437" i="11" s="1"/>
  <c r="N437" i="11" s="1"/>
  <c r="L438" i="11"/>
  <c r="M438" i="11" s="1"/>
  <c r="N438" i="11" s="1"/>
  <c r="L439" i="11"/>
  <c r="M439" i="11" s="1"/>
  <c r="N439" i="11" s="1"/>
  <c r="L440" i="11"/>
  <c r="M440" i="11" s="1"/>
  <c r="N440" i="11" s="1"/>
  <c r="L441" i="11"/>
  <c r="M441" i="11" s="1"/>
  <c r="N441" i="11" s="1"/>
  <c r="L442" i="11"/>
  <c r="M442" i="11" s="1"/>
  <c r="N442" i="11" s="1"/>
  <c r="L443" i="11"/>
  <c r="M443" i="11" s="1"/>
  <c r="N443" i="11" s="1"/>
  <c r="L444" i="11"/>
  <c r="M444" i="11" s="1"/>
  <c r="N444" i="11" s="1"/>
  <c r="L445" i="11"/>
  <c r="M445" i="11" s="1"/>
  <c r="N445" i="11" s="1"/>
  <c r="L446" i="11"/>
  <c r="M446" i="11" s="1"/>
  <c r="N446" i="11" s="1"/>
  <c r="L447" i="11"/>
  <c r="M447" i="11" s="1"/>
  <c r="N447" i="11" s="1"/>
  <c r="L448" i="11"/>
  <c r="M448" i="11" s="1"/>
  <c r="N448" i="11" s="1"/>
  <c r="L449" i="11"/>
  <c r="M449" i="11" s="1"/>
  <c r="N449" i="11" s="1"/>
  <c r="L450" i="11"/>
  <c r="M450" i="11" s="1"/>
  <c r="N450" i="11" s="1"/>
  <c r="L451" i="11"/>
  <c r="M451" i="11" s="1"/>
  <c r="N451" i="11" s="1"/>
  <c r="L452" i="11"/>
  <c r="M452" i="11" s="1"/>
  <c r="N452" i="11" s="1"/>
  <c r="L453" i="11"/>
  <c r="M453" i="11" s="1"/>
  <c r="N453" i="11" s="1"/>
  <c r="L454" i="11"/>
  <c r="M454" i="11" s="1"/>
  <c r="N454" i="11" s="1"/>
  <c r="L455" i="11"/>
  <c r="M455" i="11" s="1"/>
  <c r="N455" i="11" s="1"/>
  <c r="L456" i="11"/>
  <c r="M456" i="11" s="1"/>
  <c r="N456" i="11" s="1"/>
  <c r="L457" i="11"/>
  <c r="M457" i="11" s="1"/>
  <c r="N457" i="11" s="1"/>
  <c r="L458" i="11"/>
  <c r="M458" i="11" s="1"/>
  <c r="N458" i="11" s="1"/>
  <c r="L459" i="11"/>
  <c r="M459" i="11" s="1"/>
  <c r="N459" i="11" s="1"/>
  <c r="L460" i="11"/>
  <c r="M460" i="11" s="1"/>
  <c r="N460" i="11" s="1"/>
  <c r="L461" i="11"/>
  <c r="M461" i="11" s="1"/>
  <c r="N461" i="11" s="1"/>
  <c r="L462" i="11"/>
  <c r="M462" i="11" s="1"/>
  <c r="N462" i="11" s="1"/>
  <c r="L463" i="11"/>
  <c r="M463" i="11" s="1"/>
  <c r="N463" i="11" s="1"/>
  <c r="L464" i="11"/>
  <c r="M464" i="11" s="1"/>
  <c r="N464" i="11" s="1"/>
  <c r="L465" i="11"/>
  <c r="M465" i="11" s="1"/>
  <c r="N465" i="11" s="1"/>
  <c r="L466" i="11"/>
  <c r="M466" i="11" s="1"/>
  <c r="N466" i="11" s="1"/>
  <c r="L467" i="11"/>
  <c r="M467" i="11" s="1"/>
  <c r="N467" i="11" s="1"/>
  <c r="L468" i="11"/>
  <c r="M468" i="11" s="1"/>
  <c r="N468" i="11" s="1"/>
  <c r="L469" i="11"/>
  <c r="M469" i="11" s="1"/>
  <c r="N469" i="11" s="1"/>
  <c r="L470" i="11"/>
  <c r="M470" i="11" s="1"/>
  <c r="N470" i="11" s="1"/>
  <c r="L471" i="11"/>
  <c r="M471" i="11" s="1"/>
  <c r="N471" i="11" s="1"/>
  <c r="L472" i="11"/>
  <c r="M472" i="11" s="1"/>
  <c r="N472" i="11" s="1"/>
  <c r="L473" i="11"/>
  <c r="M473" i="11" s="1"/>
  <c r="N473" i="11" s="1"/>
  <c r="L474" i="11"/>
  <c r="M474" i="11" s="1"/>
  <c r="N474" i="11" s="1"/>
  <c r="L475" i="11"/>
  <c r="M475" i="11" s="1"/>
  <c r="N475" i="11" s="1"/>
  <c r="L476" i="11"/>
  <c r="M476" i="11" s="1"/>
  <c r="N476" i="11" s="1"/>
  <c r="L477" i="11"/>
  <c r="M477" i="11" s="1"/>
  <c r="N477" i="11" s="1"/>
  <c r="L478" i="11"/>
  <c r="M478" i="11" s="1"/>
  <c r="N478" i="11" s="1"/>
  <c r="L479" i="11"/>
  <c r="M479" i="11" s="1"/>
  <c r="N479" i="11" s="1"/>
  <c r="L480" i="11"/>
  <c r="M480" i="11" s="1"/>
  <c r="N480" i="11" s="1"/>
  <c r="L481" i="11"/>
  <c r="M481" i="11" s="1"/>
  <c r="N481" i="11" s="1"/>
  <c r="L482" i="11"/>
  <c r="M482" i="11" s="1"/>
  <c r="N482" i="11" s="1"/>
  <c r="L483" i="11"/>
  <c r="M483" i="11" s="1"/>
  <c r="N483" i="11" s="1"/>
  <c r="L484" i="11"/>
  <c r="M484" i="11" s="1"/>
  <c r="N484" i="11" s="1"/>
  <c r="L485" i="11"/>
  <c r="M485" i="11" s="1"/>
  <c r="N485" i="11" s="1"/>
  <c r="L486" i="11"/>
  <c r="M486" i="11" s="1"/>
  <c r="N486" i="11" s="1"/>
  <c r="L487" i="11"/>
  <c r="M487" i="11" s="1"/>
  <c r="N487" i="11" s="1"/>
  <c r="L488" i="11"/>
  <c r="M488" i="11" s="1"/>
  <c r="N488" i="11" s="1"/>
  <c r="L489" i="11"/>
  <c r="M489" i="11" s="1"/>
  <c r="N489" i="11" s="1"/>
  <c r="L490" i="11"/>
  <c r="M490" i="11" s="1"/>
  <c r="N490" i="11" s="1"/>
  <c r="L491" i="11"/>
  <c r="M491" i="11" s="1"/>
  <c r="N491" i="11" s="1"/>
  <c r="L492" i="11"/>
  <c r="M492" i="11" s="1"/>
  <c r="N492" i="11" s="1"/>
  <c r="L493" i="11"/>
  <c r="M493" i="11" s="1"/>
  <c r="N493" i="11" s="1"/>
  <c r="L494" i="11"/>
  <c r="M494" i="11" s="1"/>
  <c r="N494" i="11" s="1"/>
  <c r="L495" i="11"/>
  <c r="M495" i="11" s="1"/>
  <c r="N495" i="11" s="1"/>
  <c r="L496" i="11"/>
  <c r="M496" i="11" s="1"/>
  <c r="N496" i="11" s="1"/>
  <c r="L497" i="11"/>
  <c r="M497" i="11" s="1"/>
  <c r="N497" i="11" s="1"/>
  <c r="L498" i="11"/>
  <c r="M498" i="11" s="1"/>
  <c r="N498" i="11" s="1"/>
  <c r="L499" i="11"/>
  <c r="M499" i="11" s="1"/>
  <c r="N499" i="11" s="1"/>
  <c r="L500" i="11"/>
  <c r="M500" i="11" s="1"/>
  <c r="N500" i="11" s="1"/>
  <c r="L502" i="11"/>
  <c r="M502" i="11" s="1"/>
  <c r="N502" i="11" s="1"/>
  <c r="L503" i="11"/>
  <c r="M503" i="11" s="1"/>
  <c r="N503" i="11" s="1"/>
  <c r="L504" i="11"/>
  <c r="M504" i="11" s="1"/>
  <c r="N504" i="11" s="1"/>
  <c r="L505" i="11"/>
  <c r="M505" i="11" s="1"/>
  <c r="N505" i="11" s="1"/>
  <c r="L506" i="11"/>
  <c r="M506" i="11" s="1"/>
  <c r="N506" i="11" s="1"/>
  <c r="L507" i="11"/>
  <c r="M507" i="11" s="1"/>
  <c r="N507" i="11" s="1"/>
  <c r="L508" i="11"/>
  <c r="M508" i="11" s="1"/>
  <c r="N508" i="11" s="1"/>
  <c r="L509" i="11"/>
  <c r="M509" i="11" s="1"/>
  <c r="N509" i="11" s="1"/>
  <c r="L510" i="11"/>
  <c r="M510" i="11" s="1"/>
  <c r="N510" i="11" s="1"/>
  <c r="L511" i="11"/>
  <c r="M511" i="11" s="1"/>
  <c r="N511" i="11" s="1"/>
  <c r="L512" i="11"/>
  <c r="M512" i="11" s="1"/>
  <c r="N512" i="11" s="1"/>
  <c r="L513" i="11"/>
  <c r="M513" i="11" s="1"/>
  <c r="N513" i="11" s="1"/>
  <c r="L514" i="11"/>
  <c r="M514" i="11" s="1"/>
  <c r="N514" i="11" s="1"/>
  <c r="L515" i="11"/>
  <c r="M515" i="11" s="1"/>
  <c r="N515" i="11" s="1"/>
  <c r="L516" i="11"/>
  <c r="M516" i="11" s="1"/>
  <c r="N516" i="11" s="1"/>
  <c r="L517" i="11"/>
  <c r="M517" i="11" s="1"/>
  <c r="N517" i="11" s="1"/>
  <c r="L518" i="11"/>
  <c r="M518" i="11" s="1"/>
  <c r="N518" i="11" s="1"/>
  <c r="L519" i="11"/>
  <c r="M519" i="11" s="1"/>
  <c r="N519" i="11" s="1"/>
  <c r="L520" i="11"/>
  <c r="M520" i="11" s="1"/>
  <c r="N520" i="11" s="1"/>
  <c r="L521" i="11"/>
  <c r="M521" i="11" s="1"/>
  <c r="N521" i="11" s="1"/>
  <c r="L522" i="11"/>
  <c r="M522" i="11" s="1"/>
  <c r="N522" i="11" s="1"/>
  <c r="L533" i="11"/>
  <c r="M533" i="11" s="1"/>
  <c r="N533" i="11" s="1"/>
  <c r="L534" i="11"/>
  <c r="M534" i="11" s="1"/>
  <c r="N534" i="11" s="1"/>
  <c r="L535" i="11"/>
  <c r="M535" i="11" s="1"/>
  <c r="N535" i="11" s="1"/>
  <c r="L536" i="11"/>
  <c r="M536" i="11" s="1"/>
  <c r="N536" i="11" s="1"/>
  <c r="L537" i="11"/>
  <c r="M537" i="11" s="1"/>
  <c r="N537" i="11" s="1"/>
  <c r="L538" i="11"/>
  <c r="M538" i="11" s="1"/>
  <c r="N538" i="11" s="1"/>
  <c r="L539" i="11"/>
  <c r="M539" i="11" s="1"/>
  <c r="N539" i="11" s="1"/>
  <c r="L540" i="11"/>
  <c r="M540" i="11" s="1"/>
  <c r="N540" i="11" s="1"/>
  <c r="L541" i="11"/>
  <c r="M541" i="11" s="1"/>
  <c r="N541" i="11" s="1"/>
  <c r="L542" i="11"/>
  <c r="M542" i="11" s="1"/>
  <c r="N542" i="11" s="1"/>
  <c r="L543" i="11"/>
  <c r="M543" i="11" s="1"/>
  <c r="N543" i="11" s="1"/>
  <c r="L544" i="11"/>
  <c r="M544" i="11" s="1"/>
  <c r="N544" i="11" s="1"/>
  <c r="L545" i="11"/>
  <c r="M545" i="11" s="1"/>
  <c r="N545" i="11" s="1"/>
  <c r="L546" i="11"/>
  <c r="M546" i="11" s="1"/>
  <c r="N546" i="11" s="1"/>
  <c r="L547" i="11"/>
  <c r="M547" i="11" s="1"/>
  <c r="N547" i="11" s="1"/>
  <c r="L548" i="11"/>
  <c r="M548" i="11" s="1"/>
  <c r="N548" i="11" s="1"/>
  <c r="L549" i="11"/>
  <c r="M549" i="11" s="1"/>
  <c r="N549" i="11" s="1"/>
  <c r="L550" i="11"/>
  <c r="M550" i="11" s="1"/>
  <c r="N550" i="11" s="1"/>
  <c r="L551" i="11"/>
  <c r="M551" i="11" s="1"/>
  <c r="N551" i="11" s="1"/>
  <c r="L552" i="11"/>
  <c r="M552" i="11" s="1"/>
  <c r="N552" i="11" s="1"/>
  <c r="L553" i="11"/>
  <c r="M553" i="11" s="1"/>
  <c r="N553" i="11" s="1"/>
  <c r="L554" i="11"/>
  <c r="M554" i="11" s="1"/>
  <c r="N554" i="11" s="1"/>
  <c r="L555" i="11"/>
  <c r="M555" i="11" s="1"/>
  <c r="N555" i="11" s="1"/>
  <c r="L556" i="11"/>
  <c r="M556" i="11" s="1"/>
  <c r="N556" i="11" s="1"/>
  <c r="L557" i="11"/>
  <c r="M557" i="11" s="1"/>
  <c r="N557" i="11" s="1"/>
  <c r="L558" i="11"/>
  <c r="M558" i="11" s="1"/>
  <c r="N558" i="11" s="1"/>
  <c r="L559" i="11"/>
  <c r="M559" i="11" s="1"/>
  <c r="N559" i="11" s="1"/>
  <c r="L560" i="11"/>
  <c r="M560" i="11" s="1"/>
  <c r="N560" i="11" s="1"/>
  <c r="L561" i="11"/>
  <c r="M561" i="11" s="1"/>
  <c r="N561" i="11" s="1"/>
  <c r="L562" i="11"/>
  <c r="M562" i="11" s="1"/>
  <c r="N562" i="11" s="1"/>
  <c r="L563" i="11"/>
  <c r="M563" i="11" s="1"/>
  <c r="N563" i="11" s="1"/>
  <c r="L564" i="11"/>
  <c r="M564" i="11" s="1"/>
  <c r="N564" i="11" s="1"/>
  <c r="L565" i="11"/>
  <c r="M565" i="11" s="1"/>
  <c r="N565" i="11" s="1"/>
  <c r="L566" i="11"/>
  <c r="M566" i="11" s="1"/>
  <c r="N566" i="11" s="1"/>
  <c r="L567" i="11"/>
  <c r="M567" i="11" s="1"/>
  <c r="N567" i="11" s="1"/>
  <c r="L568" i="11"/>
  <c r="M568" i="11" s="1"/>
  <c r="N568" i="11" s="1"/>
  <c r="L569" i="11"/>
  <c r="M569" i="11" s="1"/>
  <c r="N569" i="11" s="1"/>
  <c r="L570" i="11"/>
  <c r="M570" i="11" s="1"/>
  <c r="N570" i="11" s="1"/>
  <c r="L571" i="11"/>
  <c r="M571" i="11" s="1"/>
  <c r="N571" i="11" s="1"/>
  <c r="L572" i="11"/>
  <c r="M572" i="11" s="1"/>
  <c r="N572" i="11" s="1"/>
  <c r="L573" i="11"/>
  <c r="M573" i="11" s="1"/>
  <c r="N573" i="11" s="1"/>
  <c r="L574" i="11"/>
  <c r="M574" i="11" s="1"/>
  <c r="N574" i="11" s="1"/>
  <c r="L575" i="11"/>
  <c r="M575" i="11" s="1"/>
  <c r="N575" i="11" s="1"/>
  <c r="L576" i="11"/>
  <c r="M576" i="11" s="1"/>
  <c r="N576" i="11" s="1"/>
  <c r="L577" i="11"/>
  <c r="M577" i="11" s="1"/>
  <c r="N577" i="11" s="1"/>
  <c r="L578" i="11"/>
  <c r="M578" i="11" s="1"/>
  <c r="N578" i="11" s="1"/>
  <c r="L579" i="11"/>
  <c r="M579" i="11" s="1"/>
  <c r="N579" i="11" s="1"/>
  <c r="L580" i="11"/>
  <c r="M580" i="11" s="1"/>
  <c r="N580" i="11" s="1"/>
  <c r="L581" i="11"/>
  <c r="M581" i="11" s="1"/>
  <c r="N581" i="11" s="1"/>
  <c r="L582" i="11"/>
  <c r="M582" i="11" s="1"/>
  <c r="N582" i="11" s="1"/>
  <c r="L583" i="11"/>
  <c r="M583" i="11" s="1"/>
  <c r="N583" i="11" s="1"/>
  <c r="L584" i="11"/>
  <c r="M584" i="11" s="1"/>
  <c r="N584" i="11" s="1"/>
  <c r="L585" i="11"/>
  <c r="M585" i="11" s="1"/>
  <c r="N585" i="11" s="1"/>
  <c r="L586" i="11"/>
  <c r="M586" i="11" s="1"/>
  <c r="N586" i="11" s="1"/>
  <c r="L587" i="11"/>
  <c r="M587" i="11" s="1"/>
  <c r="N587" i="11" s="1"/>
  <c r="L588" i="11"/>
  <c r="M588" i="11" s="1"/>
  <c r="N588" i="11" s="1"/>
  <c r="L589" i="11"/>
  <c r="M589" i="11" s="1"/>
  <c r="N589" i="11" s="1"/>
  <c r="L590" i="11"/>
  <c r="M590" i="11" s="1"/>
  <c r="N590" i="11" s="1"/>
  <c r="L591" i="11"/>
  <c r="M591" i="11" s="1"/>
  <c r="N591" i="11" s="1"/>
  <c r="L592" i="11"/>
  <c r="M592" i="11" s="1"/>
  <c r="N592" i="11" s="1"/>
  <c r="L593" i="11"/>
  <c r="M593" i="11" s="1"/>
  <c r="N593" i="11" s="1"/>
  <c r="L594" i="11"/>
  <c r="M594" i="11" s="1"/>
  <c r="N594" i="11" s="1"/>
  <c r="L595" i="11"/>
  <c r="M595" i="11" s="1"/>
  <c r="N595" i="11" s="1"/>
  <c r="L596" i="11"/>
  <c r="M596" i="11" s="1"/>
  <c r="N596" i="11" s="1"/>
  <c r="L597" i="11"/>
  <c r="M597" i="11" s="1"/>
  <c r="N597" i="11" s="1"/>
  <c r="L598" i="11"/>
  <c r="M598" i="11" s="1"/>
  <c r="N598" i="11" s="1"/>
  <c r="L600" i="11"/>
  <c r="M600" i="11" s="1"/>
  <c r="N600" i="11" s="1"/>
  <c r="L601" i="11"/>
  <c r="M601" i="11" s="1"/>
  <c r="N601" i="11" s="1"/>
  <c r="L602" i="11"/>
  <c r="M602" i="11" s="1"/>
  <c r="N602" i="11" s="1"/>
  <c r="L603" i="11"/>
  <c r="M603" i="11" s="1"/>
  <c r="N603" i="11" s="1"/>
  <c r="L604" i="11"/>
  <c r="M604" i="11" s="1"/>
  <c r="N604" i="11" s="1"/>
  <c r="L605" i="11"/>
  <c r="M605" i="11" s="1"/>
  <c r="N605" i="11" s="1"/>
  <c r="L606" i="11"/>
  <c r="M606" i="11" s="1"/>
  <c r="N606" i="11" s="1"/>
  <c r="L607" i="11"/>
  <c r="M607" i="11" s="1"/>
  <c r="N607" i="11" s="1"/>
  <c r="L608" i="11"/>
  <c r="M608" i="11" s="1"/>
  <c r="N608" i="11" s="1"/>
  <c r="L609" i="11"/>
  <c r="M609" i="11" s="1"/>
  <c r="N609" i="11" s="1"/>
  <c r="L610" i="11"/>
  <c r="M610" i="11" s="1"/>
  <c r="N610" i="11" s="1"/>
  <c r="L611" i="11"/>
  <c r="M611" i="11" s="1"/>
  <c r="N611" i="11" s="1"/>
  <c r="L612" i="11"/>
  <c r="M612" i="11" s="1"/>
  <c r="N612" i="11" s="1"/>
  <c r="L613" i="11"/>
  <c r="M613" i="11" s="1"/>
  <c r="N613" i="11" s="1"/>
  <c r="L614" i="11"/>
  <c r="M614" i="11" s="1"/>
  <c r="N614" i="11" s="1"/>
  <c r="L615" i="11"/>
  <c r="M615" i="11" s="1"/>
  <c r="N615" i="11" s="1"/>
  <c r="L616" i="11"/>
  <c r="M616" i="11" s="1"/>
  <c r="N616" i="11" s="1"/>
  <c r="L617" i="11"/>
  <c r="M617" i="11" s="1"/>
  <c r="N617" i="11" s="1"/>
  <c r="L618" i="11"/>
  <c r="M618" i="11" s="1"/>
  <c r="N618" i="11" s="1"/>
  <c r="L619" i="11"/>
  <c r="M619" i="11" s="1"/>
  <c r="N619" i="11" s="1"/>
  <c r="L622" i="11"/>
  <c r="M622" i="11" s="1"/>
  <c r="N622" i="11" s="1"/>
  <c r="L623" i="11"/>
  <c r="M623" i="11" s="1"/>
  <c r="N623" i="11" s="1"/>
  <c r="L624" i="11"/>
  <c r="M624" i="11" s="1"/>
  <c r="N624" i="11" s="1"/>
  <c r="L625" i="11"/>
  <c r="M625" i="11" s="1"/>
  <c r="N625" i="11" s="1"/>
  <c r="L626" i="11"/>
  <c r="M626" i="11" s="1"/>
  <c r="N626" i="11" s="1"/>
  <c r="L627" i="11"/>
  <c r="M627" i="11" s="1"/>
  <c r="N627" i="11" s="1"/>
  <c r="L628" i="11"/>
  <c r="M628" i="11" s="1"/>
  <c r="N628" i="11" s="1"/>
  <c r="L629" i="11"/>
  <c r="M629" i="11" s="1"/>
  <c r="N629" i="11" s="1"/>
  <c r="L630" i="11"/>
  <c r="M630" i="11" s="1"/>
  <c r="N630" i="11" s="1"/>
  <c r="L631" i="11"/>
  <c r="M631" i="11" s="1"/>
  <c r="N631" i="11" s="1"/>
  <c r="L632" i="11"/>
  <c r="M632" i="11" s="1"/>
  <c r="N632" i="11" s="1"/>
  <c r="L633" i="11"/>
  <c r="M633" i="11" s="1"/>
  <c r="N633" i="11" s="1"/>
  <c r="L634" i="11"/>
  <c r="M634" i="11" s="1"/>
  <c r="N634" i="11" s="1"/>
  <c r="L635" i="11"/>
  <c r="M635" i="11" s="1"/>
  <c r="N635" i="11" s="1"/>
  <c r="L636" i="11"/>
  <c r="M636" i="11" s="1"/>
  <c r="N636" i="11" s="1"/>
  <c r="L637" i="11"/>
  <c r="M637" i="11" s="1"/>
  <c r="N637" i="11" s="1"/>
  <c r="L638" i="11"/>
  <c r="M638" i="11" s="1"/>
  <c r="N638" i="11" s="1"/>
  <c r="L639" i="11"/>
  <c r="M639" i="11" s="1"/>
  <c r="N639" i="11" s="1"/>
  <c r="L644" i="11"/>
  <c r="M644" i="11" s="1"/>
  <c r="N644" i="11" s="1"/>
  <c r="L645" i="11"/>
  <c r="M645" i="11" s="1"/>
  <c r="N645" i="11" s="1"/>
  <c r="L646" i="11"/>
  <c r="M646" i="11" s="1"/>
  <c r="N646" i="11" s="1"/>
  <c r="L647" i="11"/>
  <c r="M647" i="11" s="1"/>
  <c r="N647" i="11" s="1"/>
  <c r="L648" i="11"/>
  <c r="M648" i="11" s="1"/>
  <c r="N648" i="11" s="1"/>
  <c r="L649" i="11"/>
  <c r="M649" i="11" s="1"/>
  <c r="N649" i="11" s="1"/>
  <c r="L650" i="11"/>
  <c r="M650" i="11" s="1"/>
  <c r="N650" i="11" s="1"/>
  <c r="L651" i="11"/>
  <c r="M651" i="11" s="1"/>
  <c r="N651" i="11" s="1"/>
  <c r="L652" i="11"/>
  <c r="M652" i="11" s="1"/>
  <c r="N652" i="11" s="1"/>
  <c r="L653" i="11"/>
  <c r="M653" i="11" s="1"/>
  <c r="N653" i="11" s="1"/>
  <c r="L654" i="11"/>
  <c r="M654" i="11" s="1"/>
  <c r="N654" i="11" s="1"/>
  <c r="L655" i="11"/>
  <c r="M655" i="11" s="1"/>
  <c r="N655" i="11" s="1"/>
  <c r="L656" i="11"/>
  <c r="M656" i="11" s="1"/>
  <c r="N656" i="11" s="1"/>
  <c r="L657" i="11"/>
  <c r="M657" i="11" s="1"/>
  <c r="N657" i="11" s="1"/>
  <c r="L658" i="11"/>
  <c r="M658" i="11" s="1"/>
  <c r="N658" i="11" s="1"/>
  <c r="L659" i="11"/>
  <c r="M659" i="11" s="1"/>
  <c r="N659" i="11" s="1"/>
  <c r="L660" i="11"/>
  <c r="M660" i="11" s="1"/>
  <c r="N660" i="11" s="1"/>
  <c r="L661" i="11"/>
  <c r="M661" i="11" s="1"/>
  <c r="N661" i="11" s="1"/>
  <c r="L662" i="11"/>
  <c r="M662" i="11" s="1"/>
  <c r="N662" i="11" s="1"/>
  <c r="L663" i="11"/>
  <c r="M663" i="11" s="1"/>
  <c r="N663" i="11" s="1"/>
  <c r="L664" i="11"/>
  <c r="M664" i="11" s="1"/>
  <c r="N664" i="11" s="1"/>
  <c r="L665" i="11"/>
  <c r="M665" i="11" s="1"/>
  <c r="N665" i="11" s="1"/>
  <c r="L666" i="11"/>
  <c r="M666" i="11" s="1"/>
  <c r="N666" i="11" s="1"/>
  <c r="L667" i="11"/>
  <c r="M667" i="11" s="1"/>
  <c r="N667" i="11" s="1"/>
  <c r="L668" i="11"/>
  <c r="M668" i="11" s="1"/>
  <c r="N668" i="11" s="1"/>
  <c r="L669" i="11"/>
  <c r="M669" i="11" s="1"/>
  <c r="N669" i="11" s="1"/>
  <c r="L670" i="11"/>
  <c r="M670" i="11" s="1"/>
  <c r="N670" i="11" s="1"/>
  <c r="L671" i="11"/>
  <c r="M671" i="11" s="1"/>
  <c r="N671" i="11" s="1"/>
  <c r="L672" i="11"/>
  <c r="M672" i="11" s="1"/>
  <c r="N672" i="11" s="1"/>
  <c r="L673" i="11"/>
  <c r="M673" i="11" s="1"/>
  <c r="N673" i="11" s="1"/>
  <c r="L674" i="11"/>
  <c r="M674" i="11" s="1"/>
  <c r="N674" i="11" s="1"/>
  <c r="L675" i="11"/>
  <c r="M675" i="11" s="1"/>
  <c r="N675" i="11" s="1"/>
  <c r="L676" i="11"/>
  <c r="M676" i="11" s="1"/>
  <c r="N676" i="11" s="1"/>
  <c r="L681" i="11"/>
  <c r="M681" i="11" s="1"/>
  <c r="N681" i="11" s="1"/>
  <c r="L682" i="11"/>
  <c r="M682" i="11" s="1"/>
  <c r="N682" i="11" s="1"/>
  <c r="L683" i="11"/>
  <c r="M683" i="11" s="1"/>
  <c r="N683" i="11" s="1"/>
  <c r="L684" i="11"/>
  <c r="M684" i="11" s="1"/>
  <c r="N684" i="11" s="1"/>
  <c r="L685" i="11"/>
  <c r="M685" i="11" s="1"/>
  <c r="N685" i="11" s="1"/>
  <c r="L686" i="11"/>
  <c r="M686" i="11" s="1"/>
  <c r="N686" i="11" s="1"/>
  <c r="L687" i="11"/>
  <c r="M687" i="11" s="1"/>
  <c r="N687" i="11" s="1"/>
  <c r="L688" i="11"/>
  <c r="M688" i="11" s="1"/>
  <c r="N688" i="11" s="1"/>
  <c r="L689" i="11"/>
  <c r="M689" i="11" s="1"/>
  <c r="N689" i="11" s="1"/>
  <c r="L690" i="11"/>
  <c r="M690" i="11" s="1"/>
  <c r="N690" i="11" s="1"/>
  <c r="L691" i="11"/>
  <c r="M691" i="11" s="1"/>
  <c r="N691" i="11" s="1"/>
  <c r="L692" i="11"/>
  <c r="M692" i="11" s="1"/>
  <c r="N692" i="11" s="1"/>
  <c r="L693" i="11"/>
  <c r="M693" i="11" s="1"/>
  <c r="N693" i="11" s="1"/>
  <c r="L694" i="11"/>
  <c r="M694" i="11" s="1"/>
  <c r="N694" i="11" s="1"/>
  <c r="L695" i="11"/>
  <c r="M695" i="11" s="1"/>
  <c r="N695" i="11" s="1"/>
  <c r="L696" i="11"/>
  <c r="M696" i="11" s="1"/>
  <c r="N696" i="11" s="1"/>
  <c r="L697" i="11"/>
  <c r="M697" i="11" s="1"/>
  <c r="N697" i="11" s="1"/>
  <c r="L698" i="11"/>
  <c r="M698" i="11" s="1"/>
  <c r="N698" i="11" s="1"/>
  <c r="L699" i="11"/>
  <c r="M699" i="11" s="1"/>
  <c r="N699" i="11" s="1"/>
  <c r="L700" i="11"/>
  <c r="M700" i="11" s="1"/>
  <c r="N700" i="11" s="1"/>
  <c r="L701" i="11"/>
  <c r="M701" i="11" s="1"/>
  <c r="N701" i="11" s="1"/>
  <c r="L702" i="11"/>
  <c r="M702" i="11" s="1"/>
  <c r="N702" i="11" s="1"/>
  <c r="L703" i="11"/>
  <c r="M703" i="11" s="1"/>
  <c r="N703" i="11" s="1"/>
  <c r="L704" i="11"/>
  <c r="M704" i="11" s="1"/>
  <c r="N704" i="11" s="1"/>
  <c r="L705" i="11"/>
  <c r="M705" i="11" s="1"/>
  <c r="N705" i="11" s="1"/>
  <c r="L706" i="11"/>
  <c r="M706" i="11" s="1"/>
  <c r="N706" i="11" s="1"/>
  <c r="L707" i="11"/>
  <c r="M707" i="11" s="1"/>
  <c r="N707" i="11" s="1"/>
  <c r="L708" i="11"/>
  <c r="M708" i="11" s="1"/>
  <c r="N708" i="11" s="1"/>
  <c r="L709" i="11"/>
  <c r="M709" i="11" s="1"/>
  <c r="N709" i="11" s="1"/>
  <c r="L710" i="11"/>
  <c r="M710" i="11" s="1"/>
  <c r="N710" i="11" s="1"/>
  <c r="L711" i="11"/>
  <c r="M711" i="11" s="1"/>
  <c r="N711" i="11" s="1"/>
  <c r="L712" i="11"/>
  <c r="M712" i="11" s="1"/>
  <c r="N712" i="11" s="1"/>
  <c r="L713" i="11"/>
  <c r="M713" i="11" s="1"/>
  <c r="N713" i="11" s="1"/>
  <c r="L714" i="11"/>
  <c r="M714" i="11" s="1"/>
  <c r="N714" i="11" s="1"/>
  <c r="L715" i="11"/>
  <c r="M715" i="11" s="1"/>
  <c r="N715" i="11" s="1"/>
  <c r="L716" i="11"/>
  <c r="M716" i="11" s="1"/>
  <c r="N716" i="11" s="1"/>
  <c r="L717" i="11"/>
  <c r="M717" i="11" s="1"/>
  <c r="N717" i="11" s="1"/>
  <c r="L718" i="11"/>
  <c r="M718" i="11" s="1"/>
  <c r="N718" i="11" s="1"/>
  <c r="L719" i="11"/>
  <c r="M719" i="11" s="1"/>
  <c r="N719" i="11" s="1"/>
  <c r="L720" i="11"/>
  <c r="M720" i="11" s="1"/>
  <c r="N720" i="11" s="1"/>
  <c r="L721" i="11"/>
  <c r="M721" i="11" s="1"/>
  <c r="N721" i="11" s="1"/>
  <c r="L722" i="11"/>
  <c r="M722" i="11" s="1"/>
  <c r="N722" i="11" s="1"/>
  <c r="L723" i="11"/>
  <c r="M723" i="11" s="1"/>
  <c r="N723" i="11" s="1"/>
  <c r="L724" i="11"/>
  <c r="M724" i="11" s="1"/>
  <c r="N724" i="11" s="1"/>
  <c r="L725" i="11"/>
  <c r="M725" i="11" s="1"/>
  <c r="N725" i="11" s="1"/>
  <c r="L726" i="11"/>
  <c r="M726" i="11" s="1"/>
  <c r="N726" i="11" s="1"/>
  <c r="L727" i="11"/>
  <c r="M727" i="11" s="1"/>
  <c r="N727" i="11" s="1"/>
  <c r="L728" i="11"/>
  <c r="M728" i="11" s="1"/>
  <c r="N728" i="11" s="1"/>
  <c r="L729" i="11"/>
  <c r="M729" i="11" s="1"/>
  <c r="N729" i="11" s="1"/>
  <c r="L730" i="11"/>
  <c r="M730" i="11" s="1"/>
  <c r="N730" i="11" s="1"/>
  <c r="L731" i="11"/>
  <c r="M731" i="11" s="1"/>
  <c r="N731" i="11" s="1"/>
  <c r="L732" i="11"/>
  <c r="M732" i="11" s="1"/>
  <c r="N732" i="11" s="1"/>
  <c r="L733" i="11"/>
  <c r="M733" i="11" s="1"/>
  <c r="N733" i="11" s="1"/>
  <c r="L734" i="11"/>
  <c r="M734" i="11" s="1"/>
  <c r="N734" i="11" s="1"/>
  <c r="L735" i="11"/>
  <c r="M735" i="11" s="1"/>
  <c r="N735" i="11" s="1"/>
  <c r="L736" i="11"/>
  <c r="M736" i="11" s="1"/>
  <c r="N736" i="11" s="1"/>
  <c r="L737" i="11"/>
  <c r="M737" i="11" s="1"/>
  <c r="N737" i="11" s="1"/>
  <c r="L738" i="11"/>
  <c r="M738" i="11" s="1"/>
  <c r="N738" i="11" s="1"/>
  <c r="L739" i="11"/>
  <c r="M739" i="11" s="1"/>
  <c r="N739" i="11" s="1"/>
  <c r="L740" i="11"/>
  <c r="M740" i="11" s="1"/>
  <c r="N740" i="11" s="1"/>
  <c r="L741" i="11"/>
  <c r="M741" i="11" s="1"/>
  <c r="N741" i="11" s="1"/>
  <c r="L742" i="11"/>
  <c r="M742" i="11" s="1"/>
  <c r="N742" i="11" s="1"/>
  <c r="L743" i="11"/>
  <c r="M743" i="11" s="1"/>
  <c r="N743" i="11" s="1"/>
  <c r="L744" i="11"/>
  <c r="M744" i="11" s="1"/>
  <c r="N744" i="11" s="1"/>
  <c r="L745" i="11"/>
  <c r="M745" i="11" s="1"/>
  <c r="N745" i="11" s="1"/>
  <c r="L746" i="11"/>
  <c r="M746" i="11" s="1"/>
  <c r="N746" i="11" s="1"/>
  <c r="L747" i="11"/>
  <c r="M747" i="11" s="1"/>
  <c r="N747" i="11" s="1"/>
  <c r="L748" i="11"/>
  <c r="M748" i="11" s="1"/>
  <c r="N748" i="11" s="1"/>
  <c r="L749" i="11"/>
  <c r="M749" i="11" s="1"/>
  <c r="N749" i="11" s="1"/>
  <c r="L750" i="11"/>
  <c r="M750" i="11" s="1"/>
  <c r="N750" i="11" s="1"/>
  <c r="L751" i="11"/>
  <c r="M751" i="11" s="1"/>
  <c r="N751" i="11" s="1"/>
  <c r="L752" i="11"/>
  <c r="M752" i="11" s="1"/>
  <c r="N752" i="11" s="1"/>
  <c r="L753" i="11"/>
  <c r="M753" i="11" s="1"/>
  <c r="N753" i="11" s="1"/>
  <c r="L754" i="11"/>
  <c r="M754" i="11" s="1"/>
  <c r="N754" i="11" s="1"/>
  <c r="L755" i="11"/>
  <c r="M755" i="11" s="1"/>
  <c r="N755" i="11" s="1"/>
  <c r="L756" i="11"/>
  <c r="M756" i="11" s="1"/>
  <c r="N756" i="11" s="1"/>
  <c r="L757" i="11"/>
  <c r="M757" i="11" s="1"/>
  <c r="N757" i="11" s="1"/>
  <c r="L758" i="11"/>
  <c r="M758" i="11" s="1"/>
  <c r="N758" i="11" s="1"/>
  <c r="L759" i="11"/>
  <c r="M759" i="11" s="1"/>
  <c r="N759" i="11" s="1"/>
  <c r="L760" i="11"/>
  <c r="M760" i="11" s="1"/>
  <c r="N760" i="11" s="1"/>
  <c r="L761" i="11"/>
  <c r="M761" i="11" s="1"/>
  <c r="N761" i="11" s="1"/>
  <c r="L762" i="11"/>
  <c r="M762" i="11" s="1"/>
  <c r="N762" i="11" s="1"/>
  <c r="L763" i="11"/>
  <c r="M763" i="11" s="1"/>
  <c r="N763" i="11" s="1"/>
  <c r="L764" i="11"/>
  <c r="M764" i="11" s="1"/>
  <c r="N764" i="11" s="1"/>
  <c r="L765" i="11"/>
  <c r="M765" i="11" s="1"/>
  <c r="N765" i="11" s="1"/>
  <c r="L766" i="11"/>
  <c r="M766" i="11" s="1"/>
  <c r="N766" i="11" s="1"/>
  <c r="L767" i="11"/>
  <c r="M767" i="11" s="1"/>
  <c r="N767" i="11" s="1"/>
  <c r="L768" i="11"/>
  <c r="M768" i="11" s="1"/>
  <c r="N768" i="11" s="1"/>
  <c r="L769" i="11"/>
  <c r="M769" i="11" s="1"/>
  <c r="N769" i="11" s="1"/>
  <c r="L770" i="11"/>
  <c r="M770" i="11" s="1"/>
  <c r="N770" i="11" s="1"/>
  <c r="L771" i="11"/>
  <c r="M771" i="11" s="1"/>
  <c r="N771" i="11" s="1"/>
  <c r="L772" i="11"/>
  <c r="M772" i="11" s="1"/>
  <c r="N772" i="11" s="1"/>
  <c r="L773" i="11"/>
  <c r="M773" i="11" s="1"/>
  <c r="N773" i="11" s="1"/>
  <c r="L774" i="11"/>
  <c r="M774" i="11" s="1"/>
  <c r="N774" i="11" s="1"/>
  <c r="L775" i="11"/>
  <c r="M775" i="11" s="1"/>
  <c r="N775" i="11" s="1"/>
  <c r="L776" i="11"/>
  <c r="M776" i="11" s="1"/>
  <c r="N776" i="11" s="1"/>
  <c r="L777" i="11"/>
  <c r="M777" i="11" s="1"/>
  <c r="N777" i="11" s="1"/>
  <c r="L778" i="11"/>
  <c r="M778" i="11" s="1"/>
  <c r="N778" i="11" s="1"/>
  <c r="L780" i="11"/>
  <c r="M780" i="11" s="1"/>
  <c r="N780" i="11" s="1"/>
  <c r="L781" i="11"/>
  <c r="M781" i="11" s="1"/>
  <c r="N781" i="11" s="1"/>
  <c r="L782" i="11"/>
  <c r="M782" i="11" s="1"/>
  <c r="N782" i="11" s="1"/>
  <c r="L783" i="11"/>
  <c r="M783" i="11" s="1"/>
  <c r="N783" i="11" s="1"/>
  <c r="L784" i="11"/>
  <c r="M784" i="11" s="1"/>
  <c r="N784" i="11" s="1"/>
  <c r="L785" i="11"/>
  <c r="M785" i="11" s="1"/>
  <c r="N785" i="11" s="1"/>
  <c r="L786" i="11"/>
  <c r="M786" i="11" s="1"/>
  <c r="N786" i="11" s="1"/>
  <c r="L787" i="11"/>
  <c r="M787" i="11" s="1"/>
  <c r="N787" i="11" s="1"/>
  <c r="L788" i="11"/>
  <c r="M788" i="11" s="1"/>
  <c r="N788" i="11" s="1"/>
  <c r="L789" i="11"/>
  <c r="M789" i="11" s="1"/>
  <c r="N789" i="11" s="1"/>
  <c r="L790" i="11"/>
  <c r="M790" i="11" s="1"/>
  <c r="N790" i="11" s="1"/>
  <c r="L791" i="11"/>
  <c r="M791" i="11" s="1"/>
  <c r="N791" i="11" s="1"/>
  <c r="L792" i="11"/>
  <c r="M792" i="11" s="1"/>
  <c r="N792" i="11" s="1"/>
  <c r="L793" i="11"/>
  <c r="M793" i="11" s="1"/>
  <c r="N793" i="11" s="1"/>
  <c r="L794" i="11"/>
  <c r="M794" i="11" s="1"/>
  <c r="N794" i="11" s="1"/>
  <c r="L795" i="11"/>
  <c r="M795" i="11" s="1"/>
  <c r="N795" i="11" s="1"/>
  <c r="L796" i="11"/>
  <c r="M796" i="11" s="1"/>
  <c r="N796" i="11" s="1"/>
  <c r="L797" i="11"/>
  <c r="M797" i="11" s="1"/>
  <c r="N797" i="11" s="1"/>
  <c r="L798" i="11"/>
  <c r="M798" i="11" s="1"/>
  <c r="N798" i="11" s="1"/>
  <c r="L799" i="11"/>
  <c r="M799" i="11" s="1"/>
  <c r="N799" i="11" s="1"/>
  <c r="L800" i="11"/>
  <c r="M800" i="11" s="1"/>
  <c r="N800" i="11" s="1"/>
  <c r="L801" i="11"/>
  <c r="M801" i="11" s="1"/>
  <c r="N801" i="11" s="1"/>
  <c r="L802" i="11"/>
  <c r="M802" i="11" s="1"/>
  <c r="N802" i="11" s="1"/>
  <c r="L803" i="11"/>
  <c r="M803" i="11" s="1"/>
  <c r="N803" i="11" s="1"/>
  <c r="L805" i="11"/>
  <c r="M805" i="11" s="1"/>
  <c r="N805" i="11" s="1"/>
  <c r="L806" i="11"/>
  <c r="M806" i="11" s="1"/>
  <c r="N806" i="11" s="1"/>
  <c r="L807" i="11"/>
  <c r="M807" i="11" s="1"/>
  <c r="N807" i="11" s="1"/>
  <c r="L808" i="11"/>
  <c r="M808" i="11" s="1"/>
  <c r="N808" i="11" s="1"/>
  <c r="L809" i="11"/>
  <c r="M809" i="11" s="1"/>
  <c r="N809" i="11" s="1"/>
  <c r="L814" i="11"/>
  <c r="M814" i="11" s="1"/>
  <c r="N814" i="11" s="1"/>
  <c r="L815" i="11"/>
  <c r="M815" i="11" s="1"/>
  <c r="N815" i="11" s="1"/>
  <c r="L816" i="11"/>
  <c r="M816" i="11" s="1"/>
  <c r="N816" i="11" s="1"/>
  <c r="L817" i="11"/>
  <c r="M817" i="11" s="1"/>
  <c r="N817" i="11" s="1"/>
  <c r="L818" i="11"/>
  <c r="M818" i="11" s="1"/>
  <c r="N818" i="11" s="1"/>
  <c r="L819" i="11"/>
  <c r="M819" i="11" s="1"/>
  <c r="N819" i="11" s="1"/>
  <c r="L820" i="11"/>
  <c r="M820" i="11" s="1"/>
  <c r="N820" i="11" s="1"/>
  <c r="L821" i="11"/>
  <c r="M821" i="11" s="1"/>
  <c r="N821" i="11" s="1"/>
  <c r="L822" i="11"/>
  <c r="M822" i="11" s="1"/>
  <c r="N822" i="11" s="1"/>
  <c r="L823" i="11"/>
  <c r="M823" i="11" s="1"/>
  <c r="N823" i="11" s="1"/>
  <c r="L824" i="11"/>
  <c r="M824" i="11" s="1"/>
  <c r="N824" i="11" s="1"/>
  <c r="L825" i="11"/>
  <c r="M825" i="11" s="1"/>
  <c r="N825" i="11" s="1"/>
  <c r="L826" i="11"/>
  <c r="M826" i="11" s="1"/>
  <c r="N826" i="11" s="1"/>
  <c r="L827" i="11"/>
  <c r="M827" i="11" s="1"/>
  <c r="N827" i="11" s="1"/>
  <c r="L828" i="11"/>
  <c r="M828" i="11" s="1"/>
  <c r="N828" i="11" s="1"/>
  <c r="L829" i="11"/>
  <c r="M829" i="11" s="1"/>
  <c r="N829" i="11" s="1"/>
  <c r="L830" i="11"/>
  <c r="M830" i="11" s="1"/>
  <c r="N830" i="11" s="1"/>
  <c r="L831" i="11"/>
  <c r="M831" i="11" s="1"/>
  <c r="N831" i="11" s="1"/>
  <c r="L832" i="11"/>
  <c r="M832" i="11" s="1"/>
  <c r="N832" i="11" s="1"/>
  <c r="L833" i="11"/>
  <c r="M833" i="11" s="1"/>
  <c r="N833" i="11" s="1"/>
  <c r="L834" i="11"/>
  <c r="M834" i="11" s="1"/>
  <c r="N834" i="11" s="1"/>
  <c r="L835" i="11"/>
  <c r="M835" i="11" s="1"/>
  <c r="N835" i="11" s="1"/>
  <c r="L836" i="11"/>
  <c r="M836" i="11" s="1"/>
  <c r="N836" i="11" s="1"/>
  <c r="L837" i="11"/>
  <c r="M837" i="11" s="1"/>
  <c r="N837" i="11" s="1"/>
  <c r="L838" i="11"/>
  <c r="M838" i="11" s="1"/>
  <c r="N838" i="11" s="1"/>
  <c r="L844" i="11"/>
  <c r="M844" i="11" s="1"/>
  <c r="N844" i="11" s="1"/>
  <c r="L845" i="11"/>
  <c r="M845" i="11" s="1"/>
  <c r="N845" i="11" s="1"/>
  <c r="L846" i="11"/>
  <c r="M846" i="11" s="1"/>
  <c r="N846" i="11" s="1"/>
  <c r="L847" i="11"/>
  <c r="M847" i="11" s="1"/>
  <c r="N847" i="11" s="1"/>
  <c r="L848" i="11"/>
  <c r="M848" i="11" s="1"/>
  <c r="N848" i="11" s="1"/>
  <c r="L849" i="11"/>
  <c r="M849" i="11" s="1"/>
  <c r="N849" i="11" s="1"/>
  <c r="L850" i="11"/>
  <c r="M850" i="11" s="1"/>
  <c r="N850" i="11" s="1"/>
  <c r="L851" i="11"/>
  <c r="M851" i="11" s="1"/>
  <c r="N851" i="11" s="1"/>
  <c r="L852" i="11"/>
  <c r="M852" i="11" s="1"/>
  <c r="N852" i="11" s="1"/>
  <c r="L853" i="11"/>
  <c r="M853" i="11" s="1"/>
  <c r="N853" i="11" s="1"/>
  <c r="L854" i="11"/>
  <c r="M854" i="11" s="1"/>
  <c r="N854" i="11" s="1"/>
  <c r="L855" i="11"/>
  <c r="M855" i="11" s="1"/>
  <c r="N855" i="11" s="1"/>
  <c r="L856" i="11"/>
  <c r="M856" i="11" s="1"/>
  <c r="N856" i="11" s="1"/>
  <c r="L857" i="11"/>
  <c r="M857" i="11" s="1"/>
  <c r="N857" i="11" s="1"/>
  <c r="L858" i="11"/>
  <c r="M858" i="11" s="1"/>
  <c r="N858" i="11" s="1"/>
  <c r="L859" i="11"/>
  <c r="M859" i="11" s="1"/>
  <c r="N859" i="11" s="1"/>
  <c r="L860" i="11"/>
  <c r="M860" i="11" s="1"/>
  <c r="N860" i="11" s="1"/>
  <c r="L861" i="11"/>
  <c r="M861" i="11" s="1"/>
  <c r="N861" i="11" s="1"/>
  <c r="L862" i="11"/>
  <c r="M862" i="11" s="1"/>
  <c r="N862" i="11" s="1"/>
  <c r="L863" i="11"/>
  <c r="M863" i="11" s="1"/>
  <c r="N863" i="11" s="1"/>
  <c r="L864" i="11"/>
  <c r="M864" i="11" s="1"/>
  <c r="N864" i="11" s="1"/>
  <c r="L865" i="11"/>
  <c r="M865" i="11" s="1"/>
  <c r="N865" i="11" s="1"/>
  <c r="L866" i="11"/>
  <c r="M866" i="11" s="1"/>
  <c r="N866" i="11" s="1"/>
  <c r="L867" i="11"/>
  <c r="M867" i="11" s="1"/>
  <c r="N867" i="11" s="1"/>
  <c r="L868" i="11"/>
  <c r="M868" i="11" s="1"/>
  <c r="N868" i="11" s="1"/>
  <c r="L869" i="11"/>
  <c r="M869" i="11" s="1"/>
  <c r="N869" i="11" s="1"/>
  <c r="L870" i="11"/>
  <c r="M870" i="11" s="1"/>
  <c r="N870" i="11" s="1"/>
  <c r="L871" i="11"/>
  <c r="M871" i="11" s="1"/>
  <c r="N871" i="11" s="1"/>
  <c r="L872" i="11"/>
  <c r="M872" i="11" s="1"/>
  <c r="N872" i="11" s="1"/>
  <c r="L873" i="11"/>
  <c r="M873" i="11" s="1"/>
  <c r="N873" i="11" s="1"/>
  <c r="L874" i="11"/>
  <c r="M874" i="11" s="1"/>
  <c r="N874" i="11" s="1"/>
  <c r="L875" i="11"/>
  <c r="M875" i="11" s="1"/>
  <c r="N875" i="11" s="1"/>
  <c r="L876" i="11"/>
  <c r="M876" i="11" s="1"/>
  <c r="N876" i="11" s="1"/>
  <c r="L877" i="11"/>
  <c r="M877" i="11" s="1"/>
  <c r="N877" i="11" s="1"/>
  <c r="L878" i="11"/>
  <c r="M878" i="11" s="1"/>
  <c r="N878" i="11" s="1"/>
  <c r="L879" i="11"/>
  <c r="M879" i="11" s="1"/>
  <c r="N879" i="11" s="1"/>
  <c r="L880" i="11"/>
  <c r="M880" i="11" s="1"/>
  <c r="N880" i="11" s="1"/>
  <c r="L881" i="11"/>
  <c r="M881" i="11" s="1"/>
  <c r="N881" i="11" s="1"/>
  <c r="L882" i="11"/>
  <c r="M882" i="11" s="1"/>
  <c r="N882" i="11" s="1"/>
  <c r="L883" i="11"/>
  <c r="M883" i="11" s="1"/>
  <c r="N883" i="11" s="1"/>
  <c r="L884" i="11"/>
  <c r="M884" i="11" s="1"/>
  <c r="N884" i="11" s="1"/>
  <c r="L885" i="11"/>
  <c r="M885" i="11" s="1"/>
  <c r="N885" i="11" s="1"/>
  <c r="L886" i="11"/>
  <c r="M886" i="11" s="1"/>
  <c r="N886" i="11" s="1"/>
  <c r="L887" i="11"/>
  <c r="M887" i="11" s="1"/>
  <c r="N887" i="11" s="1"/>
  <c r="L888" i="11"/>
  <c r="M888" i="11" s="1"/>
  <c r="N888" i="11" s="1"/>
  <c r="L889" i="11"/>
  <c r="M889" i="11" s="1"/>
  <c r="N889" i="11" s="1"/>
  <c r="L890" i="11"/>
  <c r="M890" i="11" s="1"/>
  <c r="N890" i="11" s="1"/>
  <c r="L891" i="11"/>
  <c r="M891" i="11" s="1"/>
  <c r="N891" i="11" s="1"/>
  <c r="L892" i="11"/>
  <c r="M892" i="11" s="1"/>
  <c r="N892" i="11" s="1"/>
  <c r="L893" i="11"/>
  <c r="M893" i="11" s="1"/>
  <c r="N893" i="11" s="1"/>
  <c r="L894" i="11"/>
  <c r="M894" i="11" s="1"/>
  <c r="N894" i="11" s="1"/>
  <c r="L895" i="11"/>
  <c r="M895" i="11" s="1"/>
  <c r="N895" i="11" s="1"/>
  <c r="L896" i="11"/>
  <c r="M896" i="11" s="1"/>
  <c r="N896" i="11" s="1"/>
  <c r="L897" i="11"/>
  <c r="M897" i="11" s="1"/>
  <c r="N897" i="11" s="1"/>
  <c r="L898" i="11"/>
  <c r="M898" i="11" s="1"/>
  <c r="N898" i="11" s="1"/>
  <c r="L899" i="11"/>
  <c r="M899" i="11" s="1"/>
  <c r="N899" i="11" s="1"/>
  <c r="L900" i="11"/>
  <c r="M900" i="11" s="1"/>
  <c r="N900" i="11" s="1"/>
  <c r="L901" i="11"/>
  <c r="M901" i="11" s="1"/>
  <c r="N901" i="11" s="1"/>
  <c r="L902" i="11"/>
  <c r="M902" i="11" s="1"/>
  <c r="N902" i="11" s="1"/>
  <c r="L903" i="11"/>
  <c r="M903" i="11" s="1"/>
  <c r="N903" i="11" s="1"/>
  <c r="L904" i="11"/>
  <c r="M904" i="11" s="1"/>
  <c r="N904" i="11" s="1"/>
  <c r="L905" i="11"/>
  <c r="M905" i="11" s="1"/>
  <c r="N905" i="11" s="1"/>
  <c r="L906" i="11"/>
  <c r="M906" i="11" s="1"/>
  <c r="N906" i="11" s="1"/>
  <c r="L907" i="11"/>
  <c r="M907" i="11" s="1"/>
  <c r="N907" i="11" s="1"/>
  <c r="L908" i="11"/>
  <c r="M908" i="11" s="1"/>
  <c r="N908" i="11" s="1"/>
  <c r="L909" i="11"/>
  <c r="M909" i="11" s="1"/>
  <c r="N909" i="11" s="1"/>
  <c r="L911" i="11"/>
  <c r="M911" i="11" s="1"/>
  <c r="N911" i="11" s="1"/>
  <c r="L912" i="11"/>
  <c r="M912" i="11" s="1"/>
  <c r="N912" i="11" s="1"/>
  <c r="L913" i="11"/>
  <c r="M913" i="11" s="1"/>
  <c r="N913" i="11" s="1"/>
  <c r="L914" i="11"/>
  <c r="M914" i="11" s="1"/>
  <c r="N914" i="11" s="1"/>
  <c r="L915" i="11"/>
  <c r="M915" i="11" s="1"/>
  <c r="N915" i="11" s="1"/>
  <c r="L916" i="11"/>
  <c r="M916" i="11" s="1"/>
  <c r="N916" i="11" s="1"/>
  <c r="L917" i="11"/>
  <c r="M917" i="11" s="1"/>
  <c r="N917" i="11" s="1"/>
  <c r="L918" i="11"/>
  <c r="M918" i="11" s="1"/>
  <c r="N918" i="11" s="1"/>
  <c r="L919" i="11"/>
  <c r="M919" i="11" s="1"/>
  <c r="N919" i="11" s="1"/>
  <c r="L920" i="11"/>
  <c r="M920" i="11" s="1"/>
  <c r="N920" i="11" s="1"/>
  <c r="L921" i="11"/>
  <c r="M921" i="11" s="1"/>
  <c r="N921" i="11" s="1"/>
  <c r="L922" i="11"/>
  <c r="M922" i="11" s="1"/>
  <c r="N922" i="11" s="1"/>
  <c r="L923" i="11"/>
  <c r="M923" i="11" s="1"/>
  <c r="N923" i="11" s="1"/>
  <c r="L924" i="11"/>
  <c r="M924" i="11" s="1"/>
  <c r="N924" i="11" s="1"/>
  <c r="L925" i="11"/>
  <c r="M925" i="11" s="1"/>
  <c r="N925" i="11" s="1"/>
  <c r="L926" i="11"/>
  <c r="M926" i="11" s="1"/>
  <c r="N926" i="11" s="1"/>
  <c r="L927" i="11"/>
  <c r="M927" i="11" s="1"/>
  <c r="N927" i="11" s="1"/>
  <c r="L928" i="11"/>
  <c r="M928" i="11" s="1"/>
  <c r="N928" i="11" s="1"/>
  <c r="L929" i="11"/>
  <c r="M929" i="11" s="1"/>
  <c r="N929" i="11" s="1"/>
  <c r="L930" i="11"/>
  <c r="M930" i="11" s="1"/>
  <c r="N930" i="11" s="1"/>
  <c r="L931" i="11"/>
  <c r="M931" i="11" s="1"/>
  <c r="N931" i="11" s="1"/>
  <c r="L932" i="11"/>
  <c r="M932" i="11" s="1"/>
  <c r="N932" i="11" s="1"/>
  <c r="L933" i="11"/>
  <c r="M933" i="11" s="1"/>
  <c r="N933" i="11" s="1"/>
  <c r="L934" i="11"/>
  <c r="M934" i="11" s="1"/>
  <c r="N934" i="11" s="1"/>
  <c r="L935" i="11"/>
  <c r="M935" i="11" s="1"/>
  <c r="N935" i="11" s="1"/>
  <c r="L936" i="11"/>
  <c r="M936" i="11" s="1"/>
  <c r="N936" i="11" s="1"/>
  <c r="L937" i="11"/>
  <c r="M937" i="11" s="1"/>
  <c r="N937" i="11" s="1"/>
  <c r="L938" i="11"/>
  <c r="M938" i="11" s="1"/>
  <c r="N938" i="11" s="1"/>
  <c r="L939" i="11"/>
  <c r="M939" i="11" s="1"/>
  <c r="N939" i="11" s="1"/>
  <c r="L940" i="11"/>
  <c r="M940" i="11" s="1"/>
  <c r="N940" i="11" s="1"/>
  <c r="L941" i="11"/>
  <c r="M941" i="11" s="1"/>
  <c r="N941" i="11" s="1"/>
  <c r="L943" i="11"/>
  <c r="M943" i="11" s="1"/>
  <c r="N943" i="11" s="1"/>
  <c r="L944" i="11"/>
  <c r="M944" i="11" s="1"/>
  <c r="N944" i="11" s="1"/>
  <c r="L945" i="11"/>
  <c r="M945" i="11" s="1"/>
  <c r="N945" i="11" s="1"/>
  <c r="L946" i="11"/>
  <c r="M946" i="11" s="1"/>
  <c r="N946" i="11" s="1"/>
  <c r="L947" i="11"/>
  <c r="M947" i="11" s="1"/>
  <c r="N947" i="11" s="1"/>
  <c r="L948" i="11"/>
  <c r="M948" i="11" s="1"/>
  <c r="N948" i="11" s="1"/>
  <c r="L949" i="11"/>
  <c r="M949" i="11" s="1"/>
  <c r="N949" i="11" s="1"/>
  <c r="L950" i="11"/>
  <c r="M950" i="11" s="1"/>
  <c r="N950" i="11" s="1"/>
  <c r="L951" i="11"/>
  <c r="M951" i="11" s="1"/>
  <c r="N951" i="11" s="1"/>
  <c r="L952" i="11"/>
  <c r="M952" i="11" s="1"/>
  <c r="N952" i="11" s="1"/>
  <c r="L953" i="11"/>
  <c r="M953" i="11" s="1"/>
  <c r="N953" i="11" s="1"/>
  <c r="L954" i="11"/>
  <c r="M954" i="11" s="1"/>
  <c r="N954" i="11" s="1"/>
  <c r="L955" i="11"/>
  <c r="M955" i="11" s="1"/>
  <c r="N955" i="11" s="1"/>
  <c r="L956" i="11"/>
  <c r="M956" i="11" s="1"/>
  <c r="N956" i="11" s="1"/>
  <c r="L957" i="11"/>
  <c r="M957" i="11" s="1"/>
  <c r="N957" i="11" s="1"/>
  <c r="L958" i="11"/>
  <c r="M958" i="11" s="1"/>
  <c r="N958" i="11" s="1"/>
  <c r="L961" i="11"/>
  <c r="M961" i="11" s="1"/>
  <c r="N961" i="11" s="1"/>
  <c r="L962" i="11"/>
  <c r="M962" i="11" s="1"/>
  <c r="N962" i="11" s="1"/>
  <c r="L963" i="11"/>
  <c r="M963" i="11" s="1"/>
  <c r="N963" i="11" s="1"/>
  <c r="L964" i="11"/>
  <c r="M964" i="11" s="1"/>
  <c r="N964" i="11" s="1"/>
  <c r="L965" i="11"/>
  <c r="M965" i="11" s="1"/>
  <c r="N965" i="11" s="1"/>
  <c r="L966" i="11"/>
  <c r="M966" i="11" s="1"/>
  <c r="N966" i="11" s="1"/>
  <c r="L967" i="11"/>
  <c r="M967" i="11" s="1"/>
  <c r="N967" i="11" s="1"/>
  <c r="L968" i="11"/>
  <c r="M968" i="11" s="1"/>
  <c r="N968" i="11" s="1"/>
  <c r="L969" i="11"/>
  <c r="M969" i="11" s="1"/>
  <c r="N969" i="11" s="1"/>
  <c r="L970" i="11"/>
  <c r="M970" i="11" s="1"/>
  <c r="N970" i="11" s="1"/>
  <c r="L971" i="11"/>
  <c r="M971" i="11" s="1"/>
  <c r="N971" i="11" s="1"/>
  <c r="L972" i="11"/>
  <c r="M972" i="11" s="1"/>
  <c r="N972" i="11" s="1"/>
  <c r="L973" i="11"/>
  <c r="M973" i="11" s="1"/>
  <c r="N973" i="11" s="1"/>
  <c r="L974" i="11"/>
  <c r="M974" i="11" s="1"/>
  <c r="N974" i="11" s="1"/>
  <c r="L975" i="11"/>
  <c r="M975" i="11" s="1"/>
  <c r="N975" i="11" s="1"/>
  <c r="L976" i="11"/>
  <c r="M976" i="11" s="1"/>
  <c r="N976" i="11" s="1"/>
  <c r="L977" i="11"/>
  <c r="M977" i="11" s="1"/>
  <c r="N977" i="11" s="1"/>
  <c r="L978" i="11"/>
  <c r="M978" i="11" s="1"/>
  <c r="N978" i="11" s="1"/>
  <c r="L979" i="11"/>
  <c r="M979" i="11" s="1"/>
  <c r="N979" i="11" s="1"/>
  <c r="L980" i="11"/>
  <c r="M980" i="11" s="1"/>
  <c r="N980" i="11" s="1"/>
  <c r="L981" i="11"/>
  <c r="M981" i="11" s="1"/>
  <c r="N981" i="11" s="1"/>
  <c r="L982" i="11"/>
  <c r="M982" i="11" s="1"/>
  <c r="N982" i="11" s="1"/>
  <c r="L983" i="11"/>
  <c r="M983" i="11" s="1"/>
  <c r="N983" i="11" s="1"/>
  <c r="L984" i="11"/>
  <c r="M984" i="11" s="1"/>
  <c r="N984" i="11" s="1"/>
  <c r="L985" i="11"/>
  <c r="M985" i="11" s="1"/>
  <c r="N985" i="11" s="1"/>
  <c r="L986" i="11"/>
  <c r="M986" i="11" s="1"/>
  <c r="N986" i="11" s="1"/>
  <c r="L987" i="11"/>
  <c r="M987" i="11" s="1"/>
  <c r="N987" i="11" s="1"/>
  <c r="L991" i="11"/>
  <c r="M991" i="11" s="1"/>
  <c r="N991" i="11" s="1"/>
  <c r="L992" i="11"/>
  <c r="M992" i="11" s="1"/>
  <c r="N992" i="11" s="1"/>
  <c r="L993" i="11"/>
  <c r="M993" i="11" s="1"/>
  <c r="N993" i="11" s="1"/>
  <c r="L994" i="11"/>
  <c r="M994" i="11" s="1"/>
  <c r="N994" i="11" s="1"/>
  <c r="L995" i="11"/>
  <c r="M995" i="11" s="1"/>
  <c r="N995" i="11" s="1"/>
  <c r="L996" i="11"/>
  <c r="M996" i="11" s="1"/>
  <c r="N996" i="11" s="1"/>
  <c r="L997" i="11"/>
  <c r="M997" i="11" s="1"/>
  <c r="N997" i="11" s="1"/>
  <c r="L998" i="11"/>
  <c r="M998" i="11" s="1"/>
  <c r="N998" i="11" s="1"/>
  <c r="L999" i="11"/>
  <c r="M999" i="11" s="1"/>
  <c r="N999" i="11" s="1"/>
  <c r="L1000" i="11"/>
  <c r="M1000" i="11" s="1"/>
  <c r="N1000" i="11" s="1"/>
  <c r="L1001" i="11"/>
  <c r="M1001" i="11" s="1"/>
  <c r="N1001" i="11" s="1"/>
  <c r="L1002" i="11"/>
  <c r="M1002" i="11" s="1"/>
  <c r="N1002" i="11" s="1"/>
  <c r="L1003" i="11"/>
  <c r="M1003" i="11" s="1"/>
  <c r="N1003" i="11" s="1"/>
  <c r="L1004" i="11"/>
  <c r="M1004" i="11" s="1"/>
  <c r="N1004" i="11" s="1"/>
  <c r="L1005" i="11"/>
  <c r="M1005" i="11" s="1"/>
  <c r="N1005" i="11" s="1"/>
  <c r="L1006" i="11"/>
  <c r="M1006" i="11" s="1"/>
  <c r="N1006" i="11" s="1"/>
  <c r="L1007" i="11"/>
  <c r="M1007" i="11" s="1"/>
  <c r="N1007" i="11" s="1"/>
  <c r="L1008" i="11"/>
  <c r="M1008" i="11" s="1"/>
  <c r="N1008" i="11" s="1"/>
  <c r="L1009" i="11"/>
  <c r="M1009" i="11" s="1"/>
  <c r="N1009" i="11" s="1"/>
  <c r="L1010" i="11"/>
  <c r="M1010" i="11" s="1"/>
  <c r="N1010" i="11" s="1"/>
  <c r="L1011" i="11"/>
  <c r="M1011" i="11" s="1"/>
  <c r="N1011" i="11" s="1"/>
  <c r="L1012" i="11"/>
  <c r="M1012" i="11" s="1"/>
  <c r="N1012" i="11" s="1"/>
  <c r="L1013" i="11"/>
  <c r="M1013" i="11" s="1"/>
  <c r="N1013" i="11" s="1"/>
  <c r="L1014" i="11"/>
  <c r="M1014" i="11" s="1"/>
  <c r="N1014" i="11" s="1"/>
  <c r="L1015" i="11"/>
  <c r="M1015" i="11" s="1"/>
  <c r="N1015" i="11" s="1"/>
  <c r="L1016" i="11"/>
  <c r="M1016" i="11" s="1"/>
  <c r="N1016" i="11" s="1"/>
  <c r="L1017" i="11"/>
  <c r="M1017" i="11" s="1"/>
  <c r="N1017" i="11" s="1"/>
  <c r="L1018" i="11"/>
  <c r="M1018" i="11" s="1"/>
  <c r="N1018" i="11" s="1"/>
  <c r="L1019" i="11"/>
  <c r="M1019" i="11" s="1"/>
  <c r="N1019" i="11" s="1"/>
  <c r="L1020" i="11"/>
  <c r="M1020" i="11" s="1"/>
  <c r="N1020" i="11" s="1"/>
  <c r="L1021" i="11"/>
  <c r="M1021" i="11" s="1"/>
  <c r="N1021" i="11" s="1"/>
  <c r="L1022" i="11"/>
  <c r="M1022" i="11" s="1"/>
  <c r="N1022" i="11" s="1"/>
  <c r="L1023" i="11"/>
  <c r="M1023" i="11" s="1"/>
  <c r="N1023" i="11" s="1"/>
  <c r="L1024" i="11"/>
  <c r="M1024" i="11" s="1"/>
  <c r="N1024" i="11" s="1"/>
  <c r="L1025" i="11"/>
  <c r="M1025" i="11" s="1"/>
  <c r="N1025" i="11" s="1"/>
  <c r="L1026" i="11"/>
  <c r="M1026" i="11" s="1"/>
  <c r="N1026" i="11" s="1"/>
  <c r="L1027" i="11"/>
  <c r="M1027" i="11" s="1"/>
  <c r="N1027" i="11" s="1"/>
  <c r="L1028" i="11"/>
  <c r="M1028" i="11" s="1"/>
  <c r="N1028" i="11" s="1"/>
  <c r="L1029" i="11"/>
  <c r="M1029" i="11" s="1"/>
  <c r="N1029" i="11" s="1"/>
  <c r="L1030" i="11"/>
  <c r="M1030" i="11" s="1"/>
  <c r="N1030" i="11" s="1"/>
  <c r="L1031" i="11"/>
  <c r="M1031" i="11" s="1"/>
  <c r="N1031" i="11" s="1"/>
  <c r="L1032" i="11"/>
  <c r="M1032" i="11" s="1"/>
  <c r="N1032" i="11" s="1"/>
  <c r="L1033" i="11"/>
  <c r="M1033" i="11" s="1"/>
  <c r="N1033" i="11" s="1"/>
  <c r="L1034" i="11"/>
  <c r="M1034" i="11" s="1"/>
  <c r="N1034" i="11" s="1"/>
  <c r="L1035" i="11"/>
  <c r="M1035" i="11" s="1"/>
  <c r="N1035" i="11" s="1"/>
  <c r="L1036" i="11"/>
  <c r="M1036" i="11" s="1"/>
  <c r="N1036" i="11" s="1"/>
  <c r="L1037" i="11"/>
  <c r="M1037" i="11" s="1"/>
  <c r="N1037" i="11" s="1"/>
  <c r="L1038" i="11"/>
  <c r="M1038" i="11" s="1"/>
  <c r="N1038" i="11" s="1"/>
  <c r="L1039" i="11"/>
  <c r="M1039" i="11" s="1"/>
  <c r="N1039" i="11" s="1"/>
  <c r="L1043" i="11"/>
  <c r="M1043" i="11" s="1"/>
  <c r="N1043" i="11" s="1"/>
  <c r="L1044" i="11"/>
  <c r="M1044" i="11" s="1"/>
  <c r="N1044" i="11" s="1"/>
  <c r="L1045" i="11"/>
  <c r="M1045" i="11" s="1"/>
  <c r="N1045" i="11" s="1"/>
  <c r="L1046" i="11"/>
  <c r="M1046" i="11" s="1"/>
  <c r="N1046" i="11" s="1"/>
  <c r="L1047" i="11"/>
  <c r="M1047" i="11" s="1"/>
  <c r="N1047" i="11" s="1"/>
  <c r="L1048" i="11"/>
  <c r="M1048" i="11" s="1"/>
  <c r="N1048" i="11" s="1"/>
  <c r="L1049" i="11"/>
  <c r="M1049" i="11" s="1"/>
  <c r="N1049" i="11" s="1"/>
  <c r="L1050" i="11"/>
  <c r="M1050" i="11" s="1"/>
  <c r="N1050" i="11" s="1"/>
  <c r="L1051" i="11"/>
  <c r="M1051" i="11" s="1"/>
  <c r="N1051" i="11" s="1"/>
  <c r="L1052" i="11"/>
  <c r="M1052" i="11" s="1"/>
  <c r="N1052" i="11" s="1"/>
  <c r="L1053" i="11"/>
  <c r="M1053" i="11" s="1"/>
  <c r="N1053" i="11" s="1"/>
  <c r="L1054" i="11"/>
  <c r="M1054" i="11" s="1"/>
  <c r="N1054" i="11" s="1"/>
  <c r="L1055" i="11"/>
  <c r="M1055" i="11" s="1"/>
  <c r="N1055" i="11" s="1"/>
  <c r="L1056" i="11"/>
  <c r="M1056" i="11" s="1"/>
  <c r="N1056" i="11" s="1"/>
  <c r="L1057" i="11"/>
  <c r="M1057" i="11" s="1"/>
  <c r="N1057" i="11" s="1"/>
  <c r="L1058" i="11"/>
  <c r="M1058" i="11" s="1"/>
  <c r="N1058" i="11" s="1"/>
  <c r="L1059" i="11"/>
  <c r="M1059" i="11" s="1"/>
  <c r="N1059" i="11" s="1"/>
  <c r="L1060" i="11"/>
  <c r="M1060" i="11" s="1"/>
  <c r="N1060" i="11" s="1"/>
  <c r="L1061" i="11"/>
  <c r="M1061" i="11" s="1"/>
  <c r="N1061" i="11" s="1"/>
  <c r="L1062" i="11"/>
  <c r="M1062" i="11" s="1"/>
  <c r="N1062" i="11" s="1"/>
  <c r="L1063" i="11"/>
  <c r="M1063" i="11" s="1"/>
  <c r="N1063" i="11" s="1"/>
  <c r="L1064" i="11"/>
  <c r="M1064" i="11" s="1"/>
  <c r="N1064" i="11" s="1"/>
  <c r="L1069" i="11"/>
  <c r="M1069" i="11" s="1"/>
  <c r="N1069" i="11" s="1"/>
  <c r="L1070" i="11"/>
  <c r="M1070" i="11" s="1"/>
  <c r="N1070" i="11" s="1"/>
  <c r="L1071" i="11"/>
  <c r="M1071" i="11" s="1"/>
  <c r="N1071" i="11" s="1"/>
  <c r="L1072" i="11"/>
  <c r="M1072" i="11" s="1"/>
  <c r="N1072" i="11" s="1"/>
  <c r="L1073" i="11"/>
  <c r="M1073" i="11" s="1"/>
  <c r="N1073" i="11" s="1"/>
  <c r="L1074" i="11"/>
  <c r="M1074" i="11" s="1"/>
  <c r="N1074" i="11" s="1"/>
  <c r="L1075" i="11"/>
  <c r="M1075" i="11" s="1"/>
  <c r="N1075" i="11" s="1"/>
  <c r="L1076" i="11"/>
  <c r="M1076" i="11" s="1"/>
  <c r="N1076" i="11" s="1"/>
  <c r="L1077" i="11"/>
  <c r="M1077" i="11" s="1"/>
  <c r="N1077" i="11" s="1"/>
  <c r="L1078" i="11"/>
  <c r="M1078" i="11" s="1"/>
  <c r="N1078" i="11" s="1"/>
  <c r="L1079" i="11"/>
  <c r="M1079" i="11" s="1"/>
  <c r="N1079" i="11" s="1"/>
  <c r="L1080" i="11"/>
  <c r="M1080" i="11" s="1"/>
  <c r="N1080" i="11" s="1"/>
  <c r="L1081" i="11"/>
  <c r="M1081" i="11" s="1"/>
  <c r="N1081" i="11" s="1"/>
  <c r="L1082" i="11"/>
  <c r="M1082" i="11" s="1"/>
  <c r="N1082" i="11" s="1"/>
  <c r="L1083" i="11"/>
  <c r="M1083" i="11" s="1"/>
  <c r="N1083" i="11" s="1"/>
  <c r="L1084" i="11"/>
  <c r="M1084" i="11" s="1"/>
  <c r="N1084" i="11" s="1"/>
  <c r="L1085" i="11"/>
  <c r="M1085" i="11" s="1"/>
  <c r="N1085" i="11" s="1"/>
  <c r="L1086" i="11"/>
  <c r="M1086" i="11" s="1"/>
  <c r="N1086" i="11" s="1"/>
  <c r="L1087" i="11"/>
  <c r="M1087" i="11" s="1"/>
  <c r="N1087" i="11" s="1"/>
  <c r="L1088" i="11"/>
  <c r="M1088" i="11" s="1"/>
  <c r="N1088" i="11" s="1"/>
  <c r="L1089" i="11"/>
  <c r="M1089" i="11" s="1"/>
  <c r="N1089" i="11" s="1"/>
  <c r="L1090" i="11"/>
  <c r="M1090" i="11" s="1"/>
  <c r="N1090" i="11" s="1"/>
  <c r="L1091" i="11"/>
  <c r="M1091" i="11" s="1"/>
  <c r="N1091" i="11" s="1"/>
  <c r="L1092" i="11"/>
  <c r="M1092" i="11" s="1"/>
  <c r="N1092" i="11" s="1"/>
  <c r="L1093" i="11"/>
  <c r="M1093" i="11" s="1"/>
  <c r="N1093" i="11" s="1"/>
  <c r="L1094" i="11"/>
  <c r="M1094" i="11" s="1"/>
  <c r="N1094" i="11" s="1"/>
  <c r="L1095" i="11"/>
  <c r="M1095" i="11" s="1"/>
  <c r="N1095" i="11" s="1"/>
  <c r="L1096" i="11"/>
  <c r="M1096" i="11" s="1"/>
  <c r="N1096" i="11" s="1"/>
  <c r="L1097" i="11"/>
  <c r="M1097" i="11" s="1"/>
  <c r="N1097" i="11" s="1"/>
  <c r="L1098" i="11"/>
  <c r="M1098" i="11" s="1"/>
  <c r="N1098" i="11" s="1"/>
  <c r="L1099" i="11"/>
  <c r="M1099" i="11" s="1"/>
  <c r="N1099" i="11" s="1"/>
  <c r="L1100" i="11"/>
  <c r="M1100" i="11" s="1"/>
  <c r="N1100" i="11" s="1"/>
  <c r="L1101" i="11"/>
  <c r="M1101" i="11" s="1"/>
  <c r="N1101" i="11" s="1"/>
  <c r="L1102" i="11"/>
  <c r="M1102" i="11" s="1"/>
  <c r="N1102" i="11" s="1"/>
  <c r="L1103" i="11"/>
  <c r="M1103" i="11" s="1"/>
  <c r="N1103" i="11" s="1"/>
  <c r="L1104" i="11"/>
  <c r="M1104" i="11" s="1"/>
  <c r="N1104" i="11" s="1"/>
  <c r="L1105" i="11"/>
  <c r="M1105" i="11" s="1"/>
  <c r="N1105" i="11" s="1"/>
  <c r="L1106" i="11"/>
  <c r="M1106" i="11" s="1"/>
  <c r="N1106" i="11" s="1"/>
  <c r="L1107" i="11"/>
  <c r="M1107" i="11" s="1"/>
  <c r="N1107" i="11" s="1"/>
  <c r="L1108" i="11"/>
  <c r="M1108" i="11" s="1"/>
  <c r="N1108" i="11" s="1"/>
  <c r="L1109" i="11"/>
  <c r="M1109" i="11" s="1"/>
  <c r="N1109" i="11" s="1"/>
  <c r="L1110" i="11"/>
  <c r="M1110" i="11" s="1"/>
  <c r="N1110" i="11" s="1"/>
  <c r="L1111" i="11"/>
  <c r="M1111" i="11" s="1"/>
  <c r="N1111" i="11" s="1"/>
  <c r="L1112" i="11"/>
  <c r="M1112" i="11" s="1"/>
  <c r="N1112" i="11" s="1"/>
  <c r="L1113" i="11"/>
  <c r="M1113" i="11" s="1"/>
  <c r="N1113" i="11" s="1"/>
  <c r="L1114" i="11"/>
  <c r="M1114" i="11" s="1"/>
  <c r="N1114" i="11" s="1"/>
  <c r="L1115" i="11"/>
  <c r="M1115" i="11" s="1"/>
  <c r="N1115" i="11" s="1"/>
  <c r="L1116" i="11"/>
  <c r="M1116" i="11" s="1"/>
  <c r="N1116" i="11" s="1"/>
  <c r="L1117" i="11"/>
  <c r="M1117" i="11" s="1"/>
  <c r="N1117" i="11" s="1"/>
  <c r="L1118" i="11"/>
  <c r="M1118" i="11" s="1"/>
  <c r="N1118" i="11" s="1"/>
  <c r="L1119" i="11"/>
  <c r="M1119" i="11" s="1"/>
  <c r="N1119" i="11" s="1"/>
  <c r="L1120" i="11"/>
  <c r="M1120" i="11" s="1"/>
  <c r="N1120" i="11" s="1"/>
  <c r="L1121" i="11"/>
  <c r="M1121" i="11" s="1"/>
  <c r="N1121" i="11" s="1"/>
  <c r="L1122" i="11"/>
  <c r="M1122" i="11" s="1"/>
  <c r="N1122" i="11" s="1"/>
  <c r="L1125" i="11"/>
  <c r="M1125" i="11" s="1"/>
  <c r="N1125" i="11" s="1"/>
  <c r="L1126" i="11"/>
  <c r="M1126" i="11" s="1"/>
  <c r="N1126" i="11" s="1"/>
  <c r="L1127" i="11"/>
  <c r="M1127" i="11" s="1"/>
  <c r="N1127" i="11" s="1"/>
  <c r="L1128" i="11"/>
  <c r="M1128" i="11" s="1"/>
  <c r="N1128" i="11" s="1"/>
  <c r="L1129" i="11"/>
  <c r="M1129" i="11" s="1"/>
  <c r="N1129" i="11" s="1"/>
  <c r="L1130" i="11"/>
  <c r="M1130" i="11" s="1"/>
  <c r="N1130" i="11" s="1"/>
  <c r="L1131" i="11"/>
  <c r="M1131" i="11" s="1"/>
  <c r="N1131" i="11" s="1"/>
  <c r="L1132" i="11"/>
  <c r="M1132" i="11" s="1"/>
  <c r="N1132" i="11" s="1"/>
  <c r="L1133" i="11"/>
  <c r="M1133" i="11" s="1"/>
  <c r="N1133" i="11" s="1"/>
  <c r="L1134" i="11"/>
  <c r="M1134" i="11" s="1"/>
  <c r="N1134" i="11" s="1"/>
  <c r="L1135" i="11"/>
  <c r="M1135" i="11" s="1"/>
  <c r="N1135" i="11" s="1"/>
  <c r="L1136" i="11"/>
  <c r="M1136" i="11" s="1"/>
  <c r="N1136" i="11" s="1"/>
  <c r="L1137" i="11"/>
  <c r="M1137" i="11" s="1"/>
  <c r="N1137" i="11" s="1"/>
  <c r="L1138" i="11"/>
  <c r="M1138" i="11" s="1"/>
  <c r="N1138" i="11" s="1"/>
  <c r="L1139" i="11"/>
  <c r="M1139" i="11" s="1"/>
  <c r="N1139" i="11" s="1"/>
  <c r="L1140" i="11"/>
  <c r="M1140" i="11" s="1"/>
  <c r="N1140" i="11" s="1"/>
  <c r="L1141" i="11"/>
  <c r="M1141" i="11" s="1"/>
  <c r="N1141" i="11" s="1"/>
  <c r="L1142" i="11"/>
  <c r="M1142" i="11" s="1"/>
  <c r="N1142" i="11" s="1"/>
  <c r="L1143" i="11"/>
  <c r="M1143" i="11" s="1"/>
  <c r="N1143" i="11" s="1"/>
  <c r="L1144" i="11"/>
  <c r="M1144" i="11" s="1"/>
  <c r="N1144" i="11" s="1"/>
  <c r="L1145" i="11"/>
  <c r="M1145" i="11" s="1"/>
  <c r="N1145" i="11" s="1"/>
  <c r="L1146" i="11"/>
  <c r="M1146" i="11" s="1"/>
  <c r="N1146" i="11" s="1"/>
  <c r="L1147" i="11"/>
  <c r="M1147" i="11" s="1"/>
  <c r="N1147" i="11" s="1"/>
  <c r="L1148" i="11"/>
  <c r="M1148" i="11" s="1"/>
  <c r="N1148" i="11" s="1"/>
  <c r="L1149" i="11"/>
  <c r="M1149" i="11" s="1"/>
  <c r="N1149" i="11" s="1"/>
  <c r="L1150" i="11"/>
  <c r="M1150" i="11" s="1"/>
  <c r="N1150" i="11" s="1"/>
  <c r="L1151" i="11"/>
  <c r="M1151" i="11" s="1"/>
  <c r="N1151" i="11" s="1"/>
  <c r="L1152" i="11"/>
  <c r="M1152" i="11" s="1"/>
  <c r="N1152" i="11" s="1"/>
  <c r="L1153" i="11"/>
  <c r="M1153" i="11" s="1"/>
  <c r="N1153" i="11" s="1"/>
  <c r="L1154" i="11"/>
  <c r="M1154" i="11" s="1"/>
  <c r="N1154" i="11" s="1"/>
  <c r="L1155" i="11"/>
  <c r="M1155" i="11" s="1"/>
  <c r="N1155" i="11" s="1"/>
  <c r="L1157" i="11"/>
  <c r="M1157" i="11" s="1"/>
  <c r="N1157" i="11" s="1"/>
  <c r="L1158" i="11"/>
  <c r="M1158" i="11" s="1"/>
  <c r="N1158" i="11" s="1"/>
  <c r="L1159" i="11"/>
  <c r="M1159" i="11" s="1"/>
  <c r="N1159" i="11" s="1"/>
  <c r="L1160" i="11"/>
  <c r="M1160" i="11" s="1"/>
  <c r="N1160" i="11" s="1"/>
  <c r="L1161" i="11"/>
  <c r="M1161" i="11" s="1"/>
  <c r="N1161" i="11" s="1"/>
  <c r="L1162" i="11"/>
  <c r="M1162" i="11" s="1"/>
  <c r="N1162" i="11" s="1"/>
  <c r="L1163" i="11"/>
  <c r="M1163" i="11" s="1"/>
  <c r="N1163" i="11" s="1"/>
  <c r="L1164" i="11"/>
  <c r="M1164" i="11" s="1"/>
  <c r="N1164" i="11" s="1"/>
  <c r="L1165" i="11"/>
  <c r="M1165" i="11" s="1"/>
  <c r="N1165" i="11" s="1"/>
  <c r="L1166" i="11"/>
  <c r="M1166" i="11" s="1"/>
  <c r="N1166" i="11" s="1"/>
  <c r="L1167" i="11"/>
  <c r="M1167" i="11" s="1"/>
  <c r="N1167" i="11" s="1"/>
  <c r="L1168" i="11"/>
  <c r="M1168" i="11" s="1"/>
  <c r="N1168" i="11" s="1"/>
  <c r="L1169" i="11"/>
  <c r="M1169" i="11" s="1"/>
  <c r="N1169" i="11" s="1"/>
  <c r="L1170" i="11"/>
  <c r="M1170" i="11" s="1"/>
  <c r="N1170" i="11" s="1"/>
  <c r="L1171" i="11"/>
  <c r="M1171" i="11" s="1"/>
  <c r="N1171" i="11" s="1"/>
  <c r="L1172" i="11"/>
  <c r="M1172" i="11" s="1"/>
  <c r="N1172" i="11" s="1"/>
  <c r="L1173" i="11"/>
  <c r="M1173" i="11" s="1"/>
  <c r="N1173" i="11" s="1"/>
  <c r="L1174" i="11"/>
  <c r="M1174" i="11" s="1"/>
  <c r="N1174" i="11" s="1"/>
  <c r="L1175" i="11"/>
  <c r="M1175" i="11" s="1"/>
  <c r="N1175" i="11" s="1"/>
  <c r="L1176" i="11"/>
  <c r="M1176" i="11" s="1"/>
  <c r="N1176" i="11" s="1"/>
  <c r="L1177" i="11"/>
  <c r="M1177" i="11" s="1"/>
  <c r="N1177" i="11" s="1"/>
  <c r="L1178" i="11"/>
  <c r="M1178" i="11" s="1"/>
  <c r="N1178" i="11" s="1"/>
  <c r="L1179" i="11"/>
  <c r="M1179" i="11" s="1"/>
  <c r="N1179" i="11" s="1"/>
  <c r="L1180" i="11"/>
  <c r="M1180" i="11" s="1"/>
  <c r="N1180" i="11" s="1"/>
  <c r="L1181" i="11"/>
  <c r="M1181" i="11" s="1"/>
  <c r="N1181" i="11" s="1"/>
  <c r="L1182" i="11"/>
  <c r="M1182" i="11" s="1"/>
  <c r="N1182" i="11" s="1"/>
  <c r="L1183" i="11"/>
  <c r="M1183" i="11" s="1"/>
  <c r="N1183" i="11" s="1"/>
  <c r="L1184" i="11"/>
  <c r="M1184" i="11" s="1"/>
  <c r="N1184" i="11" s="1"/>
  <c r="L1185" i="11"/>
  <c r="M1185" i="11" s="1"/>
  <c r="N1185" i="11" s="1"/>
  <c r="L1186" i="11"/>
  <c r="M1186" i="11" s="1"/>
  <c r="N1186" i="11" s="1"/>
  <c r="L1187" i="11"/>
  <c r="M1187" i="11" s="1"/>
  <c r="N1187" i="11" s="1"/>
  <c r="L1188" i="11"/>
  <c r="M1188" i="11" s="1"/>
  <c r="N1188" i="11" s="1"/>
  <c r="L1189" i="11"/>
  <c r="M1189" i="11" s="1"/>
  <c r="N1189" i="11" s="1"/>
  <c r="L1190" i="11"/>
  <c r="M1190" i="11" s="1"/>
  <c r="N1190" i="11" s="1"/>
  <c r="L1191" i="11"/>
  <c r="M1191" i="11" s="1"/>
  <c r="N1191" i="11" s="1"/>
  <c r="L1192" i="11"/>
  <c r="M1192" i="11" s="1"/>
  <c r="N1192" i="11" s="1"/>
  <c r="L1193" i="11"/>
  <c r="M1193" i="11" s="1"/>
  <c r="N1193" i="11" s="1"/>
  <c r="L1196" i="11"/>
  <c r="M1196" i="11" s="1"/>
  <c r="N1196" i="11" s="1"/>
  <c r="L1197" i="11"/>
  <c r="M1197" i="11" s="1"/>
  <c r="N1197" i="11" s="1"/>
  <c r="L1198" i="11"/>
  <c r="M1198" i="11" s="1"/>
  <c r="N1198" i="11" s="1"/>
  <c r="L1199" i="11"/>
  <c r="M1199" i="11" s="1"/>
  <c r="N1199" i="11" s="1"/>
  <c r="L1200" i="11"/>
  <c r="M1200" i="11" s="1"/>
  <c r="N1200" i="11" s="1"/>
  <c r="L1201" i="11"/>
  <c r="M1201" i="11" s="1"/>
  <c r="N1201" i="11" s="1"/>
  <c r="L1202" i="11"/>
  <c r="M1202" i="11" s="1"/>
  <c r="N1202" i="11" s="1"/>
  <c r="L1203" i="11"/>
  <c r="M1203" i="11" s="1"/>
  <c r="N1203" i="11" s="1"/>
  <c r="L1204" i="11"/>
  <c r="M1204" i="11" s="1"/>
  <c r="N1204" i="11" s="1"/>
  <c r="L1205" i="11"/>
  <c r="M1205" i="11" s="1"/>
  <c r="N1205" i="11" s="1"/>
  <c r="L1206" i="11"/>
  <c r="M1206" i="11" s="1"/>
  <c r="N1206" i="11" s="1"/>
  <c r="L1207" i="11"/>
  <c r="M1207" i="11" s="1"/>
  <c r="N1207" i="11" s="1"/>
  <c r="L1208" i="11"/>
  <c r="M1208" i="11" s="1"/>
  <c r="N1208" i="11" s="1"/>
  <c r="L1209" i="11"/>
  <c r="M1209" i="11" s="1"/>
  <c r="N1209" i="11" s="1"/>
  <c r="L1210" i="11"/>
  <c r="M1210" i="11" s="1"/>
  <c r="N1210" i="11" s="1"/>
  <c r="L1211" i="11"/>
  <c r="M1211" i="11" s="1"/>
  <c r="N1211" i="11" s="1"/>
  <c r="L1212" i="11"/>
  <c r="M1212" i="11" s="1"/>
  <c r="N1212" i="11" s="1"/>
  <c r="L1213" i="11"/>
  <c r="M1213" i="11" s="1"/>
  <c r="N1213" i="11" s="1"/>
  <c r="L1214" i="11"/>
  <c r="M1214" i="11" s="1"/>
  <c r="N1214" i="11" s="1"/>
  <c r="L1215" i="11"/>
  <c r="M1215" i="11" s="1"/>
  <c r="N1215" i="11" s="1"/>
  <c r="L1216" i="11"/>
  <c r="M1216" i="11" s="1"/>
  <c r="N1216" i="11" s="1"/>
  <c r="L1217" i="11"/>
  <c r="M1217" i="11" s="1"/>
  <c r="N1217" i="11" s="1"/>
  <c r="L1218" i="11"/>
  <c r="M1218" i="11" s="1"/>
  <c r="N1218" i="11" s="1"/>
  <c r="L1219" i="11"/>
  <c r="M1219" i="11" s="1"/>
  <c r="N1219" i="11" s="1"/>
  <c r="L1220" i="11"/>
  <c r="M1220" i="11" s="1"/>
  <c r="N1220" i="11" s="1"/>
  <c r="L1221" i="11"/>
  <c r="M1221" i="11" s="1"/>
  <c r="N1221" i="11" s="1"/>
  <c r="L1222" i="11"/>
  <c r="M1222" i="11" s="1"/>
  <c r="N1222" i="11" s="1"/>
  <c r="L1224" i="11"/>
  <c r="M1224" i="11" s="1"/>
  <c r="N1224" i="11" s="1"/>
  <c r="L1225" i="11"/>
  <c r="M1225" i="11" s="1"/>
  <c r="N1225" i="11" s="1"/>
  <c r="L1226" i="11"/>
  <c r="M1226" i="11" s="1"/>
  <c r="N1226" i="11" s="1"/>
  <c r="L1227" i="11"/>
  <c r="M1227" i="11" s="1"/>
  <c r="N1227" i="11" s="1"/>
  <c r="L1228" i="11"/>
  <c r="M1228" i="11" s="1"/>
  <c r="N1228" i="11" s="1"/>
  <c r="L1229" i="11"/>
  <c r="M1229" i="11" s="1"/>
  <c r="N1229" i="11" s="1"/>
  <c r="L1230" i="11"/>
  <c r="M1230" i="11" s="1"/>
  <c r="N1230" i="11" s="1"/>
  <c r="L1231" i="11"/>
  <c r="M1231" i="11" s="1"/>
  <c r="N1231" i="11" s="1"/>
  <c r="L1232" i="11"/>
  <c r="M1232" i="11" s="1"/>
  <c r="N1232" i="11" s="1"/>
  <c r="L1233" i="11"/>
  <c r="M1233" i="11" s="1"/>
  <c r="N1233" i="11" s="1"/>
  <c r="L1234" i="11"/>
  <c r="M1234" i="11" s="1"/>
  <c r="N1234" i="11" s="1"/>
  <c r="L1235" i="11"/>
  <c r="M1235" i="11" s="1"/>
  <c r="N1235" i="11" s="1"/>
  <c r="L1236" i="11"/>
  <c r="M1236" i="11" s="1"/>
  <c r="N1236" i="11" s="1"/>
  <c r="L1237" i="11"/>
  <c r="M1237" i="11" s="1"/>
  <c r="N1237" i="11" s="1"/>
  <c r="L1238" i="11"/>
  <c r="M1238" i="11" s="1"/>
  <c r="N1238" i="11" s="1"/>
  <c r="L1239" i="11"/>
  <c r="M1239" i="11" s="1"/>
  <c r="N1239" i="11" s="1"/>
  <c r="L1240" i="11"/>
  <c r="M1240" i="11" s="1"/>
  <c r="N1240" i="11" s="1"/>
  <c r="L1241" i="11"/>
  <c r="M1241" i="11" s="1"/>
  <c r="N1241" i="11" s="1"/>
  <c r="L1242" i="11"/>
  <c r="M1242" i="11" s="1"/>
  <c r="N1242" i="11" s="1"/>
  <c r="L1243" i="11"/>
  <c r="M1243" i="11" s="1"/>
  <c r="N1243" i="11" s="1"/>
  <c r="M2" i="11"/>
  <c r="N2" i="11" s="1"/>
  <c r="S1243" i="11" l="1"/>
  <c r="S1242" i="11"/>
  <c r="S1241" i="11"/>
  <c r="S1240" i="11"/>
  <c r="S1239" i="11"/>
  <c r="S1238" i="11"/>
  <c r="S1237" i="11"/>
  <c r="S1236" i="11"/>
  <c r="S1235" i="11"/>
  <c r="S1234" i="11"/>
  <c r="S1233" i="11"/>
  <c r="S1232" i="11"/>
  <c r="S1231" i="11"/>
  <c r="S1230" i="11"/>
  <c r="S1229" i="11"/>
  <c r="S1228" i="11"/>
  <c r="S1227" i="11"/>
  <c r="S1226" i="11"/>
  <c r="S1225" i="11"/>
  <c r="S1224" i="11"/>
  <c r="S1222" i="11"/>
  <c r="S1221" i="11"/>
  <c r="S1220" i="11"/>
  <c r="S1219" i="11"/>
  <c r="S1218" i="11"/>
  <c r="S1217" i="11"/>
  <c r="S1216" i="11"/>
  <c r="S1215" i="11"/>
  <c r="S1214" i="11"/>
  <c r="S1213" i="11"/>
  <c r="S1212" i="11"/>
  <c r="S1211" i="11"/>
  <c r="S1210" i="11"/>
  <c r="S1209" i="11"/>
  <c r="S1208" i="11"/>
  <c r="S1207" i="11"/>
  <c r="S1206" i="11"/>
  <c r="S1205" i="11"/>
  <c r="S1204" i="11"/>
  <c r="S1203" i="11"/>
  <c r="S1202" i="11"/>
  <c r="S1201" i="11"/>
  <c r="S1200" i="11"/>
  <c r="S1199" i="11"/>
  <c r="S1198" i="11"/>
  <c r="S1197" i="11"/>
  <c r="S1196" i="11"/>
  <c r="S1193" i="11"/>
  <c r="S1192" i="11"/>
  <c r="S1191" i="11"/>
  <c r="S1190" i="11"/>
  <c r="S1189" i="11"/>
  <c r="S1188" i="11"/>
  <c r="S1187" i="11"/>
  <c r="S1186" i="11"/>
  <c r="S1185" i="11"/>
  <c r="S1184" i="11"/>
  <c r="S1183" i="11"/>
  <c r="S1182" i="11"/>
  <c r="S1181" i="11"/>
  <c r="S1180" i="11"/>
  <c r="S1179" i="11"/>
  <c r="S1178" i="11"/>
  <c r="S1177" i="11"/>
  <c r="S1176" i="11"/>
  <c r="S1175" i="11"/>
  <c r="S1174" i="11"/>
  <c r="S1173" i="11"/>
  <c r="S1172" i="11"/>
  <c r="S1171" i="11"/>
  <c r="S1170" i="11"/>
  <c r="S1169" i="11"/>
  <c r="S1168" i="11"/>
  <c r="S1167" i="11"/>
  <c r="S1166" i="11"/>
  <c r="S1165" i="11"/>
  <c r="S1164" i="11"/>
  <c r="S1163" i="11"/>
  <c r="S1162" i="11"/>
  <c r="S1161" i="11"/>
  <c r="S1160" i="11"/>
  <c r="S1159" i="11"/>
  <c r="S1158" i="11"/>
  <c r="S1157" i="11"/>
  <c r="S1155" i="11"/>
  <c r="S1154" i="11"/>
  <c r="S1153" i="11"/>
  <c r="S1152" i="11"/>
  <c r="S1151" i="11"/>
  <c r="S1150" i="11"/>
  <c r="S1149" i="11"/>
  <c r="S1148" i="11"/>
  <c r="S1147" i="11"/>
  <c r="S1146" i="11"/>
  <c r="S1145" i="11"/>
  <c r="S1144" i="11"/>
  <c r="S1143" i="11"/>
  <c r="S1142" i="11"/>
  <c r="S1141" i="11"/>
  <c r="S1140" i="11"/>
  <c r="S1139" i="11"/>
  <c r="S1138" i="11"/>
  <c r="S1137" i="11"/>
  <c r="S1136" i="11"/>
  <c r="S1135" i="11"/>
  <c r="S1134" i="11"/>
  <c r="S1133" i="11"/>
  <c r="S1132" i="11"/>
  <c r="S1131" i="11"/>
  <c r="S1130" i="11"/>
  <c r="S1129" i="11"/>
  <c r="S1128" i="11"/>
  <c r="S1127" i="11"/>
  <c r="S1126" i="11"/>
  <c r="S1125" i="11"/>
  <c r="S1122" i="11"/>
  <c r="S1121" i="11"/>
  <c r="S1120" i="11"/>
  <c r="S1119" i="11"/>
  <c r="S1118" i="11"/>
  <c r="S1117" i="11"/>
  <c r="S1116" i="11"/>
  <c r="S1115" i="11"/>
  <c r="S1114" i="11"/>
  <c r="S1113" i="11"/>
  <c r="S1112" i="11"/>
  <c r="S1111" i="11"/>
  <c r="S1110" i="11"/>
  <c r="S1109" i="11"/>
  <c r="S1108" i="11"/>
  <c r="S1107" i="11"/>
  <c r="S1106" i="11"/>
  <c r="S1105" i="11"/>
  <c r="S1104" i="11"/>
  <c r="S1103" i="11"/>
  <c r="S1102" i="11"/>
  <c r="S1101" i="11"/>
  <c r="S1100" i="11"/>
  <c r="S1099" i="11"/>
  <c r="S1098" i="11"/>
  <c r="S1097" i="11"/>
  <c r="S1096" i="11"/>
  <c r="S1095" i="11"/>
  <c r="S1094" i="11"/>
  <c r="S1093" i="11"/>
  <c r="S1092" i="11"/>
  <c r="S1091" i="11"/>
  <c r="S1090" i="11"/>
  <c r="S1089" i="11"/>
  <c r="S1088" i="11"/>
  <c r="S1087" i="11"/>
  <c r="S1086" i="11"/>
  <c r="S1085" i="11"/>
  <c r="S1084" i="11"/>
  <c r="S1083" i="11"/>
  <c r="S1082" i="11"/>
  <c r="S1081" i="11"/>
  <c r="S1080" i="11"/>
  <c r="S1079" i="11"/>
  <c r="S1078" i="11"/>
  <c r="S1077" i="11"/>
  <c r="S1076" i="11"/>
  <c r="S1075" i="11"/>
  <c r="S1074" i="11"/>
  <c r="S1073" i="11"/>
  <c r="S1072" i="11"/>
  <c r="S1071" i="11"/>
  <c r="S1070" i="11"/>
  <c r="S1069" i="11"/>
  <c r="S1064" i="11"/>
  <c r="S1063" i="11"/>
  <c r="S1062" i="11"/>
  <c r="S1061" i="11"/>
  <c r="S1060" i="11"/>
  <c r="S1059" i="11"/>
  <c r="S1058" i="11"/>
  <c r="S1057" i="11"/>
  <c r="S1056" i="11"/>
  <c r="S1055" i="11"/>
  <c r="S1054" i="11"/>
  <c r="S1053" i="11"/>
  <c r="S1052" i="11"/>
  <c r="S1051" i="11"/>
  <c r="S1050" i="11"/>
  <c r="S1049" i="11"/>
  <c r="S1048" i="11"/>
  <c r="S1047" i="11"/>
  <c r="S1046" i="11"/>
  <c r="S1045" i="11"/>
  <c r="S1044" i="11"/>
  <c r="S1043" i="11"/>
  <c r="S1039" i="11"/>
  <c r="S1038" i="11"/>
  <c r="S1037" i="11"/>
  <c r="S1036" i="11"/>
  <c r="S1035" i="11"/>
  <c r="S1034" i="11"/>
  <c r="S1033" i="11"/>
  <c r="S1032" i="11"/>
  <c r="S1031" i="11"/>
  <c r="S1030" i="11"/>
  <c r="S1029" i="11"/>
  <c r="S1028" i="11"/>
  <c r="S1027" i="11"/>
  <c r="S1026" i="11"/>
  <c r="S1025" i="11"/>
  <c r="S1024" i="11"/>
  <c r="S1023" i="11"/>
  <c r="S1022" i="11"/>
  <c r="S1021" i="11"/>
  <c r="S1020" i="11"/>
  <c r="S1019" i="11"/>
  <c r="S1018" i="11"/>
  <c r="S1017" i="11"/>
  <c r="S1016" i="11"/>
  <c r="S1015" i="11"/>
  <c r="S1014" i="11"/>
  <c r="S1013" i="11"/>
  <c r="S1012" i="11"/>
  <c r="S1011" i="11"/>
  <c r="S1010" i="11"/>
  <c r="S1009" i="11"/>
  <c r="S1008" i="11"/>
  <c r="S1007" i="11"/>
  <c r="S1006" i="11"/>
  <c r="S1005" i="11"/>
  <c r="S1004" i="11"/>
  <c r="S1003" i="11"/>
  <c r="S1002" i="11"/>
  <c r="S1001" i="11"/>
  <c r="S1000" i="11"/>
  <c r="S999" i="11"/>
  <c r="S998" i="11"/>
  <c r="S997" i="11"/>
  <c r="S996" i="11"/>
  <c r="S995" i="11"/>
  <c r="S994" i="11"/>
  <c r="S993" i="11"/>
  <c r="S992" i="11"/>
  <c r="S991" i="11"/>
  <c r="S987" i="11"/>
  <c r="S986" i="11"/>
  <c r="S985" i="11"/>
  <c r="S984" i="11"/>
  <c r="S983" i="11"/>
  <c r="S982" i="11"/>
  <c r="S981" i="11"/>
  <c r="S980" i="11"/>
  <c r="S979" i="11"/>
  <c r="S978" i="11"/>
  <c r="S977" i="11"/>
  <c r="S976" i="11"/>
  <c r="S975" i="11"/>
  <c r="S974" i="11"/>
  <c r="S973" i="11"/>
  <c r="S972" i="11"/>
  <c r="S971" i="11"/>
  <c r="S970" i="11"/>
  <c r="S969" i="11"/>
  <c r="S968" i="11"/>
  <c r="S967" i="11"/>
  <c r="S966" i="11"/>
  <c r="S965" i="11"/>
  <c r="S964" i="11"/>
  <c r="S963" i="11"/>
  <c r="S962" i="11"/>
  <c r="S961" i="11"/>
  <c r="S958" i="11"/>
  <c r="S957" i="11"/>
  <c r="S956" i="11"/>
  <c r="S955" i="11"/>
  <c r="S954" i="11"/>
  <c r="S953" i="11"/>
  <c r="S952" i="11"/>
  <c r="S951" i="11"/>
  <c r="S950" i="11"/>
  <c r="S949" i="11"/>
  <c r="S948" i="11"/>
  <c r="S947" i="11"/>
  <c r="S946" i="11"/>
  <c r="S945" i="11"/>
  <c r="S944" i="11"/>
  <c r="S943" i="11"/>
  <c r="S941" i="11"/>
  <c r="S940" i="11"/>
  <c r="S939" i="11"/>
  <c r="S938" i="11"/>
  <c r="S937" i="11"/>
  <c r="S936" i="11"/>
  <c r="S935" i="11"/>
  <c r="S934" i="11"/>
  <c r="S933" i="11"/>
  <c r="S932" i="11"/>
  <c r="S931" i="11"/>
  <c r="S930" i="11"/>
  <c r="S929" i="11"/>
  <c r="S928" i="11"/>
  <c r="S927" i="11"/>
  <c r="S926" i="11"/>
  <c r="S925" i="11"/>
  <c r="S924" i="11"/>
  <c r="S923" i="11"/>
  <c r="S922" i="11"/>
  <c r="S921" i="11"/>
  <c r="S920" i="11"/>
  <c r="S919" i="11"/>
  <c r="S918" i="11"/>
  <c r="S917" i="11"/>
  <c r="S916" i="11"/>
  <c r="S915" i="11"/>
  <c r="S914" i="11"/>
  <c r="S913" i="11"/>
  <c r="S912" i="11"/>
  <c r="S911" i="11"/>
  <c r="S909" i="11"/>
  <c r="S908" i="11"/>
  <c r="S907" i="11"/>
  <c r="S906" i="11"/>
  <c r="S905" i="11"/>
  <c r="S904" i="11"/>
  <c r="S903" i="11"/>
  <c r="S902" i="11"/>
  <c r="S901" i="11"/>
  <c r="S900" i="11"/>
  <c r="S899" i="11"/>
  <c r="S898" i="11"/>
  <c r="S897" i="11"/>
  <c r="S896" i="11"/>
  <c r="S895" i="11"/>
  <c r="S894" i="11"/>
  <c r="S893" i="11"/>
  <c r="S892" i="11"/>
  <c r="S891" i="11"/>
  <c r="S890" i="11"/>
  <c r="S889" i="11"/>
  <c r="S888" i="11"/>
  <c r="S887" i="11"/>
  <c r="S886" i="11"/>
  <c r="S885" i="11"/>
  <c r="S884" i="11"/>
  <c r="S883" i="11"/>
  <c r="S882" i="11"/>
  <c r="S881" i="11"/>
  <c r="S880" i="11"/>
  <c r="S879" i="11"/>
  <c r="S878" i="11"/>
  <c r="S877" i="11"/>
  <c r="S876" i="11"/>
  <c r="S875" i="11"/>
  <c r="S874" i="11"/>
  <c r="S873" i="11"/>
  <c r="S872" i="11"/>
  <c r="S871" i="11"/>
  <c r="S870" i="11"/>
  <c r="S869" i="11"/>
  <c r="S868" i="11"/>
  <c r="S867" i="11"/>
  <c r="S866" i="11"/>
  <c r="S865" i="11"/>
  <c r="S864" i="11"/>
  <c r="S863" i="11"/>
  <c r="S862" i="11"/>
  <c r="S861" i="11"/>
  <c r="S860" i="11"/>
  <c r="S859" i="11"/>
  <c r="S858" i="11"/>
  <c r="S857" i="11"/>
  <c r="S856" i="11"/>
  <c r="S855" i="11"/>
  <c r="S854" i="11"/>
  <c r="S853" i="11"/>
  <c r="S852" i="11"/>
  <c r="S851" i="11"/>
  <c r="S850" i="11"/>
  <c r="S849" i="11"/>
  <c r="S848" i="11"/>
  <c r="S847" i="11"/>
  <c r="S846" i="11"/>
  <c r="S845" i="11"/>
  <c r="S844" i="11"/>
  <c r="S838" i="11"/>
  <c r="S837" i="11"/>
  <c r="S836" i="11"/>
  <c r="S835" i="11"/>
  <c r="S834" i="11"/>
  <c r="S833" i="11"/>
  <c r="S832" i="11"/>
  <c r="S831" i="11"/>
  <c r="S830" i="11"/>
  <c r="S829" i="11"/>
  <c r="S828" i="11"/>
  <c r="S827" i="11"/>
  <c r="S826" i="11"/>
  <c r="S825" i="11"/>
  <c r="S824" i="11"/>
  <c r="S823" i="11"/>
  <c r="S822" i="11"/>
  <c r="S821" i="11"/>
  <c r="S820" i="11"/>
  <c r="S819" i="11"/>
  <c r="S818" i="11"/>
  <c r="S817" i="11"/>
  <c r="S816" i="11"/>
  <c r="S815" i="11"/>
  <c r="S814" i="11"/>
  <c r="S809" i="11"/>
  <c r="S808" i="11"/>
  <c r="S807" i="11"/>
  <c r="S806" i="11"/>
  <c r="S805" i="11"/>
  <c r="S803" i="11"/>
  <c r="S802" i="11"/>
  <c r="S801" i="11"/>
  <c r="S800" i="11"/>
  <c r="S799" i="11"/>
  <c r="S798" i="11"/>
  <c r="S797" i="11"/>
  <c r="S796" i="11"/>
  <c r="S795" i="11"/>
  <c r="S794" i="11"/>
  <c r="S793" i="11"/>
  <c r="S792" i="11"/>
  <c r="S791" i="11"/>
  <c r="S790" i="11"/>
  <c r="S789" i="11"/>
  <c r="S788" i="11"/>
  <c r="S787" i="11"/>
  <c r="S786" i="11"/>
  <c r="S785" i="11"/>
  <c r="S784" i="11"/>
  <c r="S783" i="11"/>
  <c r="S782" i="11"/>
  <c r="S781" i="11"/>
  <c r="S780" i="11"/>
  <c r="S778" i="11"/>
  <c r="S777" i="11"/>
  <c r="S776" i="11"/>
  <c r="S775" i="11"/>
  <c r="S774" i="11"/>
  <c r="S773" i="11"/>
  <c r="S772" i="11"/>
  <c r="S771" i="11"/>
  <c r="S770" i="11"/>
  <c r="S769" i="11"/>
  <c r="S768" i="11"/>
  <c r="S767" i="11"/>
  <c r="S766" i="11"/>
  <c r="S765" i="11"/>
  <c r="S764" i="11"/>
  <c r="S763" i="11"/>
  <c r="S762" i="11"/>
  <c r="S761" i="11"/>
  <c r="S760" i="11"/>
  <c r="S759" i="11"/>
  <c r="S758" i="11"/>
  <c r="S757" i="11"/>
  <c r="S756" i="11"/>
  <c r="S755" i="11"/>
  <c r="S754" i="11"/>
  <c r="S753" i="11"/>
  <c r="S752" i="11"/>
  <c r="S751" i="11"/>
  <c r="S750" i="11"/>
  <c r="S749" i="11"/>
  <c r="S748" i="11"/>
  <c r="S747" i="11"/>
  <c r="S746" i="11"/>
  <c r="S745" i="11"/>
  <c r="S744" i="11"/>
  <c r="S743" i="11"/>
  <c r="S742" i="11"/>
  <c r="S741" i="11"/>
  <c r="S740" i="11"/>
  <c r="S739" i="11"/>
  <c r="S738" i="11"/>
  <c r="S737" i="11"/>
  <c r="S736" i="11"/>
  <c r="S735" i="11"/>
  <c r="S734" i="11"/>
  <c r="S733" i="11"/>
  <c r="S732" i="11"/>
  <c r="S731" i="11"/>
  <c r="S730" i="11"/>
  <c r="S729" i="11"/>
  <c r="S728" i="11"/>
  <c r="S727" i="11"/>
  <c r="S726" i="11"/>
  <c r="S725" i="11"/>
  <c r="S724" i="11"/>
  <c r="S723" i="11"/>
  <c r="S722" i="11"/>
  <c r="S721" i="11"/>
  <c r="S720" i="11"/>
  <c r="S719" i="11"/>
  <c r="S718" i="11"/>
  <c r="S717" i="11"/>
  <c r="S716" i="11"/>
  <c r="S715" i="11"/>
  <c r="S714" i="11"/>
  <c r="S713" i="11"/>
  <c r="S712" i="11"/>
  <c r="S711" i="11"/>
  <c r="S710" i="11"/>
  <c r="S709" i="11"/>
  <c r="S708" i="11"/>
  <c r="S707" i="11"/>
  <c r="S706" i="11"/>
  <c r="S705" i="11"/>
  <c r="S704" i="11"/>
  <c r="S703" i="11"/>
  <c r="S702" i="11"/>
  <c r="S701" i="11"/>
  <c r="S700" i="11"/>
  <c r="S699" i="11"/>
  <c r="S698" i="11"/>
  <c r="S697" i="11"/>
  <c r="S696" i="11"/>
  <c r="S695" i="11"/>
  <c r="S694" i="11"/>
  <c r="S693" i="11"/>
  <c r="S692" i="11"/>
  <c r="S691" i="11"/>
  <c r="S690" i="11"/>
  <c r="S689" i="11"/>
  <c r="S688" i="11"/>
  <c r="S687" i="11"/>
  <c r="S686" i="11"/>
  <c r="S685" i="11"/>
  <c r="S684" i="11"/>
  <c r="S683" i="11"/>
  <c r="S682" i="11"/>
  <c r="S681" i="11"/>
  <c r="S676" i="11"/>
  <c r="S675" i="11"/>
  <c r="S674" i="11"/>
  <c r="S673" i="11"/>
  <c r="S672" i="11"/>
  <c r="S671" i="11"/>
  <c r="S670" i="11"/>
  <c r="S669" i="11"/>
  <c r="S668" i="11"/>
  <c r="S667" i="11"/>
  <c r="S666" i="11"/>
  <c r="S665" i="11"/>
  <c r="S664" i="11"/>
  <c r="S663" i="11"/>
  <c r="S662" i="11"/>
  <c r="S661" i="11"/>
  <c r="S660" i="11"/>
  <c r="S659" i="11"/>
  <c r="S658" i="11"/>
  <c r="S657" i="11"/>
  <c r="S656" i="11"/>
  <c r="S655" i="11"/>
  <c r="S654" i="11"/>
  <c r="S653" i="11"/>
  <c r="S652" i="11"/>
  <c r="S651" i="11"/>
  <c r="S650" i="11"/>
  <c r="S649" i="11"/>
  <c r="S648" i="11"/>
  <c r="S647" i="11"/>
  <c r="S646" i="11"/>
  <c r="S645" i="11"/>
  <c r="S644" i="11"/>
  <c r="S639" i="11"/>
  <c r="S638" i="11"/>
  <c r="S637" i="11"/>
  <c r="S636" i="11"/>
  <c r="S635" i="11"/>
  <c r="S634" i="11"/>
  <c r="S633" i="11"/>
  <c r="S632" i="11"/>
  <c r="S631" i="11"/>
  <c r="S630" i="11"/>
  <c r="S629" i="11"/>
  <c r="S628" i="11"/>
  <c r="S627" i="11"/>
  <c r="S626" i="11"/>
  <c r="S625" i="11"/>
  <c r="S624" i="11"/>
  <c r="S623" i="11"/>
  <c r="S622" i="11"/>
  <c r="S619" i="11"/>
  <c r="S618" i="11"/>
  <c r="S617" i="11"/>
  <c r="S616" i="11"/>
  <c r="S615" i="11"/>
  <c r="S614" i="11"/>
  <c r="S613" i="11"/>
  <c r="S612" i="11"/>
  <c r="S611" i="11"/>
  <c r="S610" i="11"/>
  <c r="S609" i="11"/>
  <c r="S608" i="11"/>
  <c r="S607" i="11"/>
  <c r="S606" i="11"/>
  <c r="S605" i="11"/>
  <c r="S604" i="11"/>
  <c r="S603" i="11"/>
  <c r="S602" i="11"/>
  <c r="S601" i="11"/>
  <c r="S600" i="11"/>
  <c r="S598" i="11"/>
  <c r="S597" i="11"/>
  <c r="S596" i="11"/>
  <c r="S595" i="11"/>
  <c r="S594" i="11"/>
  <c r="S593" i="11"/>
  <c r="S592" i="11"/>
  <c r="S591" i="11"/>
  <c r="S590" i="11"/>
  <c r="S589" i="11"/>
  <c r="S588" i="11"/>
  <c r="S587" i="11"/>
  <c r="S586" i="11"/>
  <c r="S585" i="11"/>
  <c r="S584" i="11"/>
  <c r="S583" i="11"/>
  <c r="S582" i="11"/>
  <c r="S581" i="11"/>
  <c r="S580" i="11"/>
  <c r="S579" i="11"/>
  <c r="S578" i="11"/>
  <c r="S577" i="11"/>
  <c r="S576" i="11"/>
  <c r="S575" i="11"/>
  <c r="S574" i="11"/>
  <c r="S573" i="11"/>
  <c r="S572" i="11"/>
  <c r="S571" i="11"/>
  <c r="S570" i="11"/>
  <c r="S569" i="11"/>
  <c r="S568" i="11"/>
  <c r="S567" i="11"/>
  <c r="S566" i="11"/>
  <c r="S565" i="11"/>
  <c r="S564" i="11"/>
  <c r="S563" i="11"/>
  <c r="S562" i="11"/>
  <c r="S561" i="11"/>
  <c r="S560" i="11"/>
  <c r="S559" i="11"/>
  <c r="S558" i="11"/>
  <c r="S557" i="11"/>
  <c r="S556" i="11"/>
  <c r="S555" i="11"/>
  <c r="S554" i="11"/>
  <c r="S553" i="11"/>
  <c r="S552" i="11"/>
  <c r="S551" i="11"/>
  <c r="S550" i="11"/>
  <c r="S549" i="11"/>
  <c r="S548" i="11"/>
  <c r="S547" i="11"/>
  <c r="S546" i="11"/>
  <c r="S545" i="11"/>
  <c r="S544" i="11"/>
  <c r="S543" i="11"/>
  <c r="S542" i="11"/>
  <c r="S541" i="11"/>
  <c r="S540" i="11"/>
  <c r="S539" i="11"/>
  <c r="S538" i="11"/>
  <c r="S537" i="11"/>
  <c r="S536" i="11"/>
  <c r="S535" i="11"/>
  <c r="S534" i="11"/>
  <c r="S533" i="11"/>
  <c r="S522" i="11"/>
  <c r="S521" i="11"/>
  <c r="S520" i="11"/>
  <c r="S519" i="11"/>
  <c r="S518" i="11"/>
  <c r="S517" i="11"/>
  <c r="S516" i="11"/>
  <c r="S515" i="11"/>
  <c r="S514" i="11"/>
  <c r="S513" i="11"/>
  <c r="S512" i="11"/>
  <c r="S511" i="11"/>
  <c r="S510" i="11"/>
  <c r="S509" i="11"/>
  <c r="S508" i="11"/>
  <c r="S507" i="11"/>
  <c r="S506" i="11"/>
  <c r="S505" i="11"/>
  <c r="S504" i="11"/>
  <c r="S503" i="11"/>
  <c r="S502" i="11"/>
  <c r="S500" i="11"/>
  <c r="S499" i="11"/>
  <c r="S498" i="11"/>
  <c r="S497" i="11"/>
  <c r="S496" i="11"/>
  <c r="S495" i="11"/>
  <c r="S494" i="11"/>
  <c r="S493" i="11"/>
  <c r="S492" i="11"/>
  <c r="S491" i="11"/>
  <c r="S490" i="11"/>
  <c r="S489" i="11"/>
  <c r="S488" i="11"/>
  <c r="S487" i="11"/>
  <c r="S486" i="11"/>
  <c r="S485" i="11"/>
  <c r="S484" i="11"/>
  <c r="S483" i="11"/>
  <c r="S482" i="11"/>
  <c r="S481" i="11"/>
  <c r="S480" i="11"/>
  <c r="S479" i="11"/>
  <c r="S478" i="11"/>
  <c r="S477" i="11"/>
  <c r="S476" i="11"/>
  <c r="S475" i="11"/>
  <c r="S474" i="11"/>
  <c r="S473" i="11"/>
  <c r="S472" i="11"/>
  <c r="S471" i="11"/>
  <c r="S470" i="11"/>
  <c r="S469" i="11"/>
  <c r="S468" i="11"/>
  <c r="S467" i="11"/>
  <c r="S466" i="11"/>
  <c r="S465" i="11"/>
  <c r="S464" i="11"/>
  <c r="S463" i="11"/>
  <c r="S462" i="11"/>
  <c r="S461" i="11"/>
  <c r="S460" i="11"/>
  <c r="S459" i="11"/>
  <c r="S458" i="11"/>
  <c r="S457" i="11"/>
  <c r="S456" i="11"/>
  <c r="S455" i="11"/>
  <c r="S454" i="11"/>
  <c r="S453" i="11"/>
  <c r="S452" i="11"/>
  <c r="S451" i="11"/>
  <c r="S450" i="11"/>
  <c r="S449" i="11"/>
  <c r="S448" i="11"/>
  <c r="S447" i="11"/>
  <c r="S446" i="11"/>
  <c r="S445" i="11"/>
  <c r="S444" i="11"/>
  <c r="S443" i="11"/>
  <c r="S442" i="11"/>
  <c r="S441" i="11"/>
  <c r="S440" i="11"/>
  <c r="S439" i="11"/>
  <c r="S438" i="11"/>
  <c r="S437" i="11"/>
  <c r="S436" i="11"/>
  <c r="S435" i="11"/>
  <c r="S427" i="11"/>
  <c r="S426" i="11"/>
  <c r="S425" i="11"/>
  <c r="S424" i="11"/>
  <c r="S423" i="11"/>
  <c r="S422" i="11"/>
  <c r="S421" i="11"/>
  <c r="S420" i="11"/>
  <c r="S419" i="11"/>
  <c r="S418" i="11"/>
  <c r="S417" i="11"/>
  <c r="S416" i="11"/>
  <c r="S415" i="11"/>
  <c r="S414" i="11"/>
  <c r="S413" i="11"/>
  <c r="S412" i="11"/>
  <c r="S411" i="11"/>
  <c r="S410" i="11"/>
  <c r="S409" i="11"/>
  <c r="S408" i="11"/>
  <c r="S407" i="11"/>
  <c r="S406" i="11"/>
  <c r="S405" i="11"/>
  <c r="S404" i="11"/>
  <c r="S403" i="11"/>
  <c r="S402" i="11"/>
  <c r="S401" i="11"/>
  <c r="S399" i="11"/>
  <c r="S398" i="11"/>
  <c r="S397" i="11"/>
  <c r="S396" i="11"/>
  <c r="S395" i="11"/>
  <c r="S394" i="11"/>
  <c r="S393" i="11"/>
  <c r="S392" i="11"/>
  <c r="S391" i="11"/>
  <c r="S390" i="11"/>
  <c r="S389" i="11"/>
  <c r="S388" i="11"/>
  <c r="S387" i="11"/>
  <c r="S386" i="11"/>
  <c r="S385" i="11"/>
  <c r="S384" i="11"/>
  <c r="S383" i="11"/>
  <c r="S382" i="11"/>
  <c r="S381" i="11"/>
  <c r="S380" i="11"/>
  <c r="S379" i="11"/>
  <c r="S378" i="11"/>
  <c r="S377" i="11"/>
  <c r="S376" i="11"/>
  <c r="S375" i="11"/>
  <c r="S374" i="11"/>
  <c r="S373" i="11"/>
  <c r="S372" i="11"/>
  <c r="S371" i="11"/>
  <c r="S370" i="11"/>
  <c r="S369" i="11"/>
  <c r="S368" i="11"/>
  <c r="S367" i="11"/>
  <c r="S366" i="11"/>
  <c r="S365" i="11"/>
  <c r="S364" i="11"/>
  <c r="S363" i="11"/>
  <c r="S362" i="11"/>
  <c r="S361" i="11"/>
  <c r="S359" i="11"/>
  <c r="S358" i="11"/>
  <c r="S357" i="11"/>
  <c r="S356" i="11"/>
  <c r="S355" i="11"/>
  <c r="S354" i="11"/>
  <c r="S353" i="11"/>
  <c r="S352" i="11"/>
  <c r="S351" i="11"/>
  <c r="S350" i="11"/>
  <c r="S349" i="11"/>
  <c r="S348" i="11"/>
  <c r="S347" i="11"/>
  <c r="S346" i="11"/>
  <c r="S345" i="11"/>
  <c r="S344" i="11"/>
  <c r="S343" i="11"/>
  <c r="S342" i="11"/>
  <c r="S341" i="11"/>
  <c r="S340" i="11"/>
  <c r="S339" i="11"/>
  <c r="S338" i="11"/>
  <c r="S337" i="11"/>
  <c r="S336" i="11"/>
  <c r="S335" i="11"/>
  <c r="S334" i="11"/>
  <c r="S333" i="11"/>
  <c r="S332" i="11"/>
  <c r="S331" i="11"/>
  <c r="S330" i="11"/>
  <c r="S317" i="11"/>
  <c r="S316" i="11"/>
  <c r="S315" i="11"/>
  <c r="S314" i="11"/>
  <c r="S313" i="11"/>
  <c r="S312" i="11"/>
  <c r="S311" i="11"/>
  <c r="S310" i="11"/>
  <c r="S309" i="11"/>
  <c r="S308" i="11"/>
  <c r="S307" i="11"/>
  <c r="S306" i="11"/>
  <c r="S305" i="11"/>
  <c r="S304" i="11"/>
  <c r="S303" i="11"/>
  <c r="S302" i="11"/>
  <c r="S301" i="11"/>
  <c r="S300" i="11"/>
  <c r="S299" i="11"/>
  <c r="S298" i="11"/>
  <c r="S297" i="11"/>
  <c r="S296" i="11"/>
  <c r="S295" i="11"/>
  <c r="S294" i="11"/>
  <c r="S293" i="11"/>
  <c r="S292" i="11"/>
  <c r="S291" i="11"/>
  <c r="S290" i="11"/>
  <c r="S289" i="11"/>
  <c r="S288" i="11"/>
  <c r="S287" i="11"/>
  <c r="S286" i="11"/>
  <c r="S285" i="11"/>
  <c r="S284" i="11"/>
  <c r="S283" i="11"/>
  <c r="S280" i="11"/>
  <c r="S279" i="11"/>
  <c r="S278" i="11"/>
  <c r="S277" i="11"/>
  <c r="S276" i="11"/>
  <c r="S275" i="11"/>
  <c r="S274" i="11"/>
  <c r="S273" i="11"/>
  <c r="S272" i="11"/>
  <c r="S271" i="11"/>
  <c r="S270" i="11"/>
  <c r="S269" i="11"/>
  <c r="S268" i="11"/>
  <c r="S267" i="11"/>
  <c r="S266" i="11"/>
  <c r="S265" i="11"/>
  <c r="S264" i="11"/>
  <c r="S263" i="11"/>
  <c r="S262" i="11"/>
  <c r="S261" i="11"/>
  <c r="S260" i="11"/>
  <c r="S259" i="11"/>
  <c r="S258" i="11"/>
  <c r="S257" i="11"/>
  <c r="S256" i="11"/>
  <c r="S255" i="11"/>
  <c r="S254" i="11"/>
  <c r="S253" i="11"/>
  <c r="S252" i="11"/>
  <c r="S251" i="11"/>
  <c r="S250" i="11"/>
  <c r="S249" i="11"/>
  <c r="S248" i="11"/>
  <c r="S247" i="11"/>
  <c r="S246" i="11"/>
  <c r="S245" i="11"/>
  <c r="S244" i="11"/>
  <c r="S238" i="11"/>
  <c r="S237" i="11"/>
  <c r="S236" i="11"/>
  <c r="S235" i="11"/>
  <c r="S234" i="11"/>
  <c r="S233" i="11"/>
  <c r="S232" i="11"/>
  <c r="S231" i="11"/>
  <c r="S230" i="11"/>
  <c r="S229" i="11"/>
  <c r="S228" i="11"/>
  <c r="S227" i="11"/>
  <c r="S226" i="11"/>
  <c r="S225" i="11"/>
  <c r="S224" i="11"/>
  <c r="S223" i="11"/>
  <c r="S222" i="11"/>
  <c r="S221" i="11"/>
  <c r="S220" i="11"/>
  <c r="S219" i="11"/>
  <c r="S218" i="11"/>
  <c r="S217" i="11"/>
  <c r="S216" i="11"/>
  <c r="S215" i="11"/>
  <c r="S214" i="11"/>
  <c r="S213" i="11"/>
  <c r="S212" i="11"/>
  <c r="S211" i="11"/>
  <c r="S210" i="11"/>
  <c r="S209" i="11"/>
  <c r="S208" i="11"/>
  <c r="S207" i="11"/>
  <c r="S206" i="11"/>
  <c r="S205" i="11"/>
  <c r="S204" i="11"/>
  <c r="S203" i="11"/>
  <c r="S202" i="11"/>
  <c r="S201" i="11"/>
  <c r="S200" i="11"/>
  <c r="S199" i="11"/>
  <c r="S198" i="11"/>
  <c r="S197" i="11"/>
  <c r="S196" i="11"/>
  <c r="S195" i="11"/>
  <c r="S194" i="11"/>
  <c r="S193" i="11"/>
  <c r="S192" i="11"/>
  <c r="S191" i="11"/>
  <c r="S190" i="11"/>
  <c r="S189" i="11"/>
  <c r="S188" i="11"/>
  <c r="S187" i="11"/>
  <c r="S186" i="11"/>
  <c r="S185" i="11"/>
  <c r="S184" i="11"/>
  <c r="S183" i="11"/>
  <c r="S182" i="11"/>
  <c r="S181" i="11"/>
  <c r="S176" i="11"/>
  <c r="S175" i="11"/>
  <c r="S174" i="11"/>
  <c r="S173" i="11"/>
  <c r="S172" i="11"/>
  <c r="S171" i="11"/>
  <c r="S170" i="11"/>
  <c r="S169" i="11"/>
  <c r="S168" i="11"/>
  <c r="S167" i="11"/>
  <c r="S166" i="11"/>
  <c r="S165" i="11"/>
  <c r="S164" i="11"/>
  <c r="S163" i="11"/>
  <c r="S162" i="11"/>
  <c r="S161" i="11"/>
  <c r="S160" i="11"/>
  <c r="S159" i="11"/>
  <c r="S158" i="11"/>
  <c r="S157" i="11"/>
  <c r="S156" i="11"/>
  <c r="S155" i="11"/>
  <c r="S154" i="11"/>
  <c r="S153" i="11"/>
  <c r="S151" i="11"/>
  <c r="S150" i="11"/>
  <c r="S149" i="11"/>
  <c r="S148" i="11"/>
  <c r="S147" i="11"/>
  <c r="S146" i="11"/>
  <c r="S145" i="11"/>
  <c r="S144" i="11"/>
  <c r="S143" i="11"/>
  <c r="S142" i="11"/>
  <c r="S141" i="11"/>
  <c r="S140" i="11"/>
  <c r="S134" i="11"/>
  <c r="S133" i="11"/>
  <c r="S132" i="11"/>
  <c r="S131" i="11"/>
  <c r="S130" i="11"/>
  <c r="S129" i="11"/>
  <c r="S128" i="11"/>
  <c r="S127" i="11"/>
  <c r="S126" i="11"/>
  <c r="S125" i="11"/>
  <c r="S124" i="11"/>
  <c r="S123" i="11"/>
  <c r="S122" i="11"/>
  <c r="S121" i="11"/>
  <c r="S120" i="11"/>
  <c r="S119" i="11"/>
  <c r="S118" i="11"/>
  <c r="S117" i="11"/>
  <c r="S116" i="11"/>
  <c r="S115" i="11"/>
  <c r="S114" i="11"/>
  <c r="S113" i="11"/>
  <c r="S112" i="11"/>
  <c r="S111" i="11"/>
  <c r="S110" i="11"/>
  <c r="S109" i="11"/>
  <c r="S108" i="11"/>
  <c r="S107" i="11"/>
  <c r="S106" i="11"/>
  <c r="S105" i="11"/>
  <c r="S104" i="11"/>
  <c r="S103" i="11"/>
  <c r="S102" i="11"/>
  <c r="S101" i="11"/>
  <c r="S100" i="11"/>
  <c r="S99" i="11"/>
  <c r="S98" i="11"/>
  <c r="S97" i="11"/>
  <c r="S96" i="11"/>
  <c r="S95" i="11"/>
  <c r="S94" i="11"/>
  <c r="S93" i="11"/>
  <c r="S92" i="11"/>
  <c r="S91" i="11"/>
  <c r="S90" i="11"/>
  <c r="S89" i="11"/>
  <c r="S88" i="11"/>
  <c r="S87" i="11"/>
  <c r="S86" i="11"/>
  <c r="S85" i="11"/>
  <c r="S84" i="11"/>
  <c r="S83" i="11"/>
  <c r="S82" i="11"/>
  <c r="S81" i="11"/>
  <c r="S80" i="11"/>
  <c r="S79" i="11"/>
  <c r="S78" i="11"/>
  <c r="S77" i="11"/>
  <c r="S76" i="11"/>
  <c r="S75" i="11"/>
  <c r="S74" i="11"/>
  <c r="S73" i="11"/>
  <c r="S72" i="11"/>
  <c r="S71" i="11"/>
  <c r="S70" i="11"/>
  <c r="S69" i="11"/>
  <c r="S68" i="11"/>
  <c r="S67" i="11"/>
  <c r="S66" i="11"/>
  <c r="S65" i="11"/>
  <c r="S64" i="11"/>
  <c r="S63" i="11"/>
  <c r="S62" i="11"/>
  <c r="S61" i="11"/>
  <c r="S60" i="11"/>
  <c r="S59" i="11"/>
  <c r="S58" i="11"/>
  <c r="S57" i="11"/>
  <c r="S56" i="11"/>
  <c r="S55" i="11"/>
  <c r="S54" i="11"/>
  <c r="S53" i="11"/>
  <c r="S52" i="11"/>
  <c r="S51" i="11"/>
  <c r="S50" i="11"/>
  <c r="S49" i="11"/>
  <c r="S48" i="11"/>
  <c r="S47" i="11"/>
  <c r="S46" i="11"/>
  <c r="S45" i="11"/>
  <c r="S44" i="11"/>
  <c r="S43" i="11"/>
  <c r="S42" i="11"/>
  <c r="S41" i="11"/>
  <c r="S40" i="11"/>
  <c r="S39" i="11"/>
  <c r="S38" i="11"/>
  <c r="S37" i="11"/>
  <c r="S36" i="11"/>
  <c r="S35" i="11"/>
  <c r="S34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S7" i="11"/>
  <c r="S6" i="11"/>
  <c r="S5" i="11"/>
  <c r="S4" i="11"/>
  <c r="S3" i="11"/>
  <c r="S1223" i="11"/>
  <c r="S1195" i="11"/>
  <c r="S1194" i="11"/>
  <c r="S1156" i="11"/>
  <c r="S1124" i="11"/>
  <c r="S1123" i="11"/>
  <c r="S1068" i="11"/>
  <c r="S1067" i="11"/>
  <c r="S1066" i="11"/>
  <c r="S1065" i="11"/>
  <c r="S1042" i="11"/>
  <c r="S1041" i="11"/>
  <c r="S1040" i="11"/>
  <c r="S990" i="11"/>
  <c r="S989" i="11"/>
  <c r="S988" i="11"/>
  <c r="S960" i="11"/>
  <c r="S959" i="11"/>
  <c r="S942" i="11"/>
  <c r="S910" i="11"/>
  <c r="S843" i="11"/>
  <c r="S842" i="11"/>
  <c r="S841" i="11"/>
  <c r="S840" i="11"/>
  <c r="S839" i="11"/>
  <c r="S813" i="11"/>
  <c r="S812" i="11"/>
  <c r="S811" i="11"/>
  <c r="S810" i="11"/>
  <c r="S804" i="11"/>
  <c r="S779" i="11"/>
  <c r="S680" i="11"/>
  <c r="S679" i="11"/>
  <c r="S678" i="11"/>
  <c r="S677" i="11"/>
  <c r="S643" i="11"/>
  <c r="S642" i="11"/>
  <c r="S641" i="11"/>
  <c r="S640" i="11"/>
  <c r="S621" i="11"/>
  <c r="S620" i="11"/>
  <c r="S599" i="11"/>
  <c r="S532" i="11"/>
  <c r="S531" i="11"/>
  <c r="S530" i="11"/>
  <c r="S529" i="11"/>
  <c r="S528" i="11"/>
  <c r="S527" i="11"/>
  <c r="S526" i="11"/>
  <c r="S525" i="11"/>
  <c r="S524" i="11"/>
  <c r="S523" i="11"/>
  <c r="S501" i="11"/>
  <c r="S434" i="11"/>
  <c r="S433" i="11"/>
  <c r="S432" i="11"/>
  <c r="S431" i="11"/>
  <c r="S430" i="11"/>
  <c r="S429" i="11"/>
  <c r="S428" i="11"/>
  <c r="S400" i="11"/>
  <c r="S360" i="11"/>
  <c r="S329" i="11"/>
  <c r="S328" i="11"/>
  <c r="S327" i="11"/>
  <c r="S326" i="11"/>
  <c r="S325" i="11"/>
  <c r="S324" i="11"/>
  <c r="S323" i="11"/>
  <c r="S322" i="11"/>
  <c r="S321" i="11"/>
  <c r="S320" i="11"/>
  <c r="S319" i="11"/>
  <c r="S318" i="11"/>
  <c r="S282" i="11"/>
  <c r="S281" i="11"/>
  <c r="S243" i="11"/>
  <c r="S242" i="11"/>
  <c r="S241" i="11"/>
  <c r="S240" i="11"/>
  <c r="S239" i="11"/>
  <c r="S180" i="11"/>
  <c r="S179" i="11"/>
  <c r="S178" i="11"/>
  <c r="S177" i="11"/>
  <c r="S152" i="11"/>
  <c r="S139" i="11"/>
  <c r="S138" i="11"/>
  <c r="S137" i="11"/>
  <c r="S136" i="11"/>
  <c r="S135" i="11"/>
  <c r="S33" i="11"/>
  <c r="S32" i="11"/>
  <c r="S31" i="11"/>
  <c r="S30" i="11"/>
  <c r="S29" i="11"/>
  <c r="S28" i="11"/>
  <c r="S2" i="11"/>
  <c r="O2" i="11"/>
  <c r="O28" i="11"/>
  <c r="O1243" i="11"/>
  <c r="O1242" i="11"/>
  <c r="O1241" i="11"/>
  <c r="O1240" i="11"/>
  <c r="O1239" i="11"/>
  <c r="O1238" i="11"/>
  <c r="O1237" i="11"/>
  <c r="O1236" i="11"/>
  <c r="O1235" i="11"/>
  <c r="O1234" i="11"/>
  <c r="O1233" i="11"/>
  <c r="O1232" i="11"/>
  <c r="O1231" i="11"/>
  <c r="O1230" i="11"/>
  <c r="O1229" i="11"/>
  <c r="O1228" i="11"/>
  <c r="O1227" i="11"/>
  <c r="O1226" i="11"/>
  <c r="O1225" i="11"/>
  <c r="O1224" i="11"/>
  <c r="O1222" i="11"/>
  <c r="O1221" i="11"/>
  <c r="O1220" i="11"/>
  <c r="O1219" i="11"/>
  <c r="O1218" i="11"/>
  <c r="O1217" i="11"/>
  <c r="O1216" i="11"/>
  <c r="O1215" i="11"/>
  <c r="O1214" i="11"/>
  <c r="O1213" i="11"/>
  <c r="O1212" i="11"/>
  <c r="O1211" i="11"/>
  <c r="O1210" i="11"/>
  <c r="O1209" i="11"/>
  <c r="O1208" i="11"/>
  <c r="O1207" i="11"/>
  <c r="O1206" i="11"/>
  <c r="O1205" i="11"/>
  <c r="O1204" i="11"/>
  <c r="O1203" i="11"/>
  <c r="O1202" i="11"/>
  <c r="O1201" i="11"/>
  <c r="O1200" i="11"/>
  <c r="O1199" i="11"/>
  <c r="O1198" i="11"/>
  <c r="O1197" i="11"/>
  <c r="O1196" i="11"/>
  <c r="O1193" i="11"/>
  <c r="O1192" i="11"/>
  <c r="O1191" i="11"/>
  <c r="O1190" i="11"/>
  <c r="O1189" i="11"/>
  <c r="O1188" i="11"/>
  <c r="O1187" i="11"/>
  <c r="O1186" i="11"/>
  <c r="O1185" i="11"/>
  <c r="O1184" i="11"/>
  <c r="O1183" i="11"/>
  <c r="O1182" i="11"/>
  <c r="O1181" i="11"/>
  <c r="O1180" i="11"/>
  <c r="O1179" i="11"/>
  <c r="O1178" i="11"/>
  <c r="O1177" i="11"/>
  <c r="O1176" i="11"/>
  <c r="O1175" i="11"/>
  <c r="O1174" i="11"/>
  <c r="O1173" i="11"/>
  <c r="O1172" i="11"/>
  <c r="O1171" i="11"/>
  <c r="O1170" i="11"/>
  <c r="O1169" i="11"/>
  <c r="O1168" i="11"/>
  <c r="O1167" i="11"/>
  <c r="O1166" i="11"/>
  <c r="O1165" i="11"/>
  <c r="O1164" i="11"/>
  <c r="O1163" i="11"/>
  <c r="O1162" i="11"/>
  <c r="O1161" i="11"/>
  <c r="O1160" i="11"/>
  <c r="O1159" i="11"/>
  <c r="O1158" i="11"/>
  <c r="O1157" i="11"/>
  <c r="O1155" i="11"/>
  <c r="O1154" i="11"/>
  <c r="O1153" i="11"/>
  <c r="O1152" i="11"/>
  <c r="O1151" i="11"/>
  <c r="O1150" i="11"/>
  <c r="O1149" i="11"/>
  <c r="O1148" i="11"/>
  <c r="O1147" i="11"/>
  <c r="O1146" i="11"/>
  <c r="O1145" i="11"/>
  <c r="O1144" i="11"/>
  <c r="O1143" i="11"/>
  <c r="O1142" i="11"/>
  <c r="O1141" i="11"/>
  <c r="O1140" i="11"/>
  <c r="O1139" i="11"/>
  <c r="O1138" i="11"/>
  <c r="O1137" i="11"/>
  <c r="O1136" i="11"/>
  <c r="O1135" i="11"/>
  <c r="O1134" i="11"/>
  <c r="O1133" i="11"/>
  <c r="O1132" i="11"/>
  <c r="O1131" i="11"/>
  <c r="O1130" i="11"/>
  <c r="O1129" i="11"/>
  <c r="O1128" i="11"/>
  <c r="O1127" i="11"/>
  <c r="O1126" i="11"/>
  <c r="O1125" i="11"/>
  <c r="O1122" i="11"/>
  <c r="O1121" i="11"/>
  <c r="O1120" i="11"/>
  <c r="O1119" i="11"/>
  <c r="O1118" i="11"/>
  <c r="O1117" i="11"/>
  <c r="O1116" i="11"/>
  <c r="O1115" i="11"/>
  <c r="O1114" i="11"/>
  <c r="O1113" i="11"/>
  <c r="O1112" i="11"/>
  <c r="O1111" i="11"/>
  <c r="O1110" i="11"/>
  <c r="O1109" i="11"/>
  <c r="O1108" i="11"/>
  <c r="O1107" i="11"/>
  <c r="O1106" i="11"/>
  <c r="O1105" i="11"/>
  <c r="O1104" i="11"/>
  <c r="O1103" i="11"/>
  <c r="O1102" i="11"/>
  <c r="O1101" i="11"/>
  <c r="O1100" i="11"/>
  <c r="O1099" i="11"/>
  <c r="O1098" i="11"/>
  <c r="O1097" i="11"/>
  <c r="O1096" i="11"/>
  <c r="O1095" i="11"/>
  <c r="O1094" i="11"/>
  <c r="O1093" i="11"/>
  <c r="O1092" i="11"/>
  <c r="O1091" i="11"/>
  <c r="O1090" i="11"/>
  <c r="O1089" i="11"/>
  <c r="O1088" i="11"/>
  <c r="O1087" i="11"/>
  <c r="O1086" i="11"/>
  <c r="O1085" i="11"/>
  <c r="O1084" i="11"/>
  <c r="O1083" i="11"/>
  <c r="O1082" i="11"/>
  <c r="O1081" i="11"/>
  <c r="O1080" i="11"/>
  <c r="O1079" i="11"/>
  <c r="O1078" i="11"/>
  <c r="O1077" i="11"/>
  <c r="O1076" i="11"/>
  <c r="O1075" i="11"/>
  <c r="O1074" i="11"/>
  <c r="O1073" i="11"/>
  <c r="O1072" i="11"/>
  <c r="O1071" i="11"/>
  <c r="O1070" i="11"/>
  <c r="O1069" i="11"/>
  <c r="O1064" i="11"/>
  <c r="O1063" i="11"/>
  <c r="O1062" i="11"/>
  <c r="O1061" i="11"/>
  <c r="O1060" i="11"/>
  <c r="O1059" i="11"/>
  <c r="O1058" i="11"/>
  <c r="O1057" i="11"/>
  <c r="O1056" i="11"/>
  <c r="O1055" i="11"/>
  <c r="O1054" i="11"/>
  <c r="O1053" i="11"/>
  <c r="O1052" i="11"/>
  <c r="O1051" i="11"/>
  <c r="O1050" i="11"/>
  <c r="O1049" i="11"/>
  <c r="O1048" i="11"/>
  <c r="O1047" i="11"/>
  <c r="O1046" i="11"/>
  <c r="O1045" i="11"/>
  <c r="O1044" i="11"/>
  <c r="O1043" i="11"/>
  <c r="O1039" i="11"/>
  <c r="O1038" i="11"/>
  <c r="O1037" i="11"/>
  <c r="O1036" i="11"/>
  <c r="O1035" i="11"/>
  <c r="O1034" i="11"/>
  <c r="O1033" i="11"/>
  <c r="O1032" i="11"/>
  <c r="O1031" i="11"/>
  <c r="O1030" i="11"/>
  <c r="O1029" i="11"/>
  <c r="O1028" i="11"/>
  <c r="O1027" i="11"/>
  <c r="O1026" i="11"/>
  <c r="O1025" i="11"/>
  <c r="O1024" i="11"/>
  <c r="O1023" i="11"/>
  <c r="O1022" i="11"/>
  <c r="O1021" i="11"/>
  <c r="O1020" i="11"/>
  <c r="O1019" i="11"/>
  <c r="O1018" i="11"/>
  <c r="O1017" i="11"/>
  <c r="O1016" i="11"/>
  <c r="O1015" i="11"/>
  <c r="O1014" i="11"/>
  <c r="O1013" i="11"/>
  <c r="O1012" i="11"/>
  <c r="O1011" i="11"/>
  <c r="O1010" i="11"/>
  <c r="O1009" i="11"/>
  <c r="O1008" i="11"/>
  <c r="O1007" i="11"/>
  <c r="O1006" i="11"/>
  <c r="O1005" i="11"/>
  <c r="O1004" i="11"/>
  <c r="O1003" i="11"/>
  <c r="O1002" i="11"/>
  <c r="O1001" i="11"/>
  <c r="O1000" i="11"/>
  <c r="O999" i="11"/>
  <c r="O998" i="11"/>
  <c r="O997" i="11"/>
  <c r="O996" i="11"/>
  <c r="O995" i="11"/>
  <c r="O994" i="11"/>
  <c r="O993" i="11"/>
  <c r="O992" i="11"/>
  <c r="O991" i="11"/>
  <c r="O987" i="11"/>
  <c r="O986" i="11"/>
  <c r="O985" i="11"/>
  <c r="O984" i="11"/>
  <c r="O983" i="11"/>
  <c r="O982" i="11"/>
  <c r="O981" i="11"/>
  <c r="O980" i="11"/>
  <c r="O979" i="11"/>
  <c r="O978" i="11"/>
  <c r="O977" i="11"/>
  <c r="O976" i="11"/>
  <c r="O975" i="11"/>
  <c r="O974" i="11"/>
  <c r="O973" i="11"/>
  <c r="O972" i="11"/>
  <c r="O971" i="11"/>
  <c r="O970" i="11"/>
  <c r="O969" i="11"/>
  <c r="O968" i="11"/>
  <c r="O967" i="11"/>
  <c r="O966" i="11"/>
  <c r="O965" i="11"/>
  <c r="O964" i="11"/>
  <c r="O963" i="11"/>
  <c r="O962" i="11"/>
  <c r="O961" i="11"/>
  <c r="O958" i="11"/>
  <c r="O957" i="11"/>
  <c r="O956" i="11"/>
  <c r="O955" i="11"/>
  <c r="O954" i="11"/>
  <c r="O953" i="11"/>
  <c r="O952" i="11"/>
  <c r="O951" i="11"/>
  <c r="O950" i="11"/>
  <c r="O949" i="11"/>
  <c r="O948" i="11"/>
  <c r="O947" i="11"/>
  <c r="O946" i="11"/>
  <c r="O945" i="11"/>
  <c r="O944" i="11"/>
  <c r="O943" i="11"/>
  <c r="O941" i="11"/>
  <c r="O940" i="11"/>
  <c r="O939" i="11"/>
  <c r="O938" i="11"/>
  <c r="O937" i="11"/>
  <c r="O936" i="11"/>
  <c r="O935" i="11"/>
  <c r="O934" i="11"/>
  <c r="O933" i="11"/>
  <c r="O932" i="11"/>
  <c r="O931" i="11"/>
  <c r="O930" i="11"/>
  <c r="O929" i="11"/>
  <c r="O928" i="11"/>
  <c r="O927" i="11"/>
  <c r="O926" i="11"/>
  <c r="O925" i="11"/>
  <c r="O924" i="11"/>
  <c r="O923" i="11"/>
  <c r="O922" i="11"/>
  <c r="O921" i="11"/>
  <c r="O920" i="11"/>
  <c r="O919" i="11"/>
  <c r="O918" i="11"/>
  <c r="O917" i="11"/>
  <c r="O916" i="11"/>
  <c r="O915" i="11"/>
  <c r="O914" i="11"/>
  <c r="O913" i="11"/>
  <c r="O912" i="11"/>
  <c r="O911" i="11"/>
  <c r="O909" i="11"/>
  <c r="O908" i="11"/>
  <c r="O907" i="11"/>
  <c r="O906" i="11"/>
  <c r="O905" i="11"/>
  <c r="O904" i="11"/>
  <c r="O903" i="11"/>
  <c r="O902" i="11"/>
  <c r="O901" i="11"/>
  <c r="O900" i="11"/>
  <c r="O899" i="11"/>
  <c r="O898" i="11"/>
  <c r="O897" i="11"/>
  <c r="O896" i="11"/>
  <c r="O895" i="11"/>
  <c r="O894" i="11"/>
  <c r="O893" i="11"/>
  <c r="O892" i="11"/>
  <c r="O891" i="11"/>
  <c r="O890" i="11"/>
  <c r="O889" i="11"/>
  <c r="O888" i="11"/>
  <c r="O887" i="11"/>
  <c r="O886" i="11"/>
  <c r="O885" i="11"/>
  <c r="O884" i="11"/>
  <c r="O883" i="11"/>
  <c r="O882" i="11"/>
  <c r="O881" i="11"/>
  <c r="O880" i="11"/>
  <c r="O879" i="11"/>
  <c r="O878" i="11"/>
  <c r="O877" i="11"/>
  <c r="O876" i="11"/>
  <c r="O875" i="11"/>
  <c r="O874" i="11"/>
  <c r="O873" i="11"/>
  <c r="O872" i="11"/>
  <c r="O871" i="11"/>
  <c r="O870" i="11"/>
  <c r="O869" i="11"/>
  <c r="O868" i="11"/>
  <c r="O867" i="11"/>
  <c r="O866" i="11"/>
  <c r="O865" i="11"/>
  <c r="O864" i="11"/>
  <c r="O863" i="11"/>
  <c r="O862" i="11"/>
  <c r="O861" i="11"/>
  <c r="O860" i="11"/>
  <c r="O859" i="11"/>
  <c r="O858" i="11"/>
  <c r="O857" i="11"/>
  <c r="O856" i="11"/>
  <c r="O855" i="11"/>
  <c r="O854" i="11"/>
  <c r="O853" i="11"/>
  <c r="O852" i="11"/>
  <c r="O851" i="11"/>
  <c r="O850" i="11"/>
  <c r="O849" i="11"/>
  <c r="O848" i="11"/>
  <c r="O847" i="11"/>
  <c r="O846" i="11"/>
  <c r="O845" i="11"/>
  <c r="O844" i="11"/>
  <c r="O838" i="11"/>
  <c r="O837" i="11"/>
  <c r="O836" i="11"/>
  <c r="O835" i="11"/>
  <c r="O834" i="11"/>
  <c r="O833" i="11"/>
  <c r="O832" i="11"/>
  <c r="O831" i="11"/>
  <c r="O830" i="11"/>
  <c r="O829" i="11"/>
  <c r="O828" i="11"/>
  <c r="O827" i="11"/>
  <c r="O826" i="11"/>
  <c r="O825" i="11"/>
  <c r="O824" i="11"/>
  <c r="O823" i="11"/>
  <c r="O822" i="11"/>
  <c r="O821" i="11"/>
  <c r="O820" i="11"/>
  <c r="O819" i="11"/>
  <c r="O818" i="11"/>
  <c r="O817" i="11"/>
  <c r="O816" i="11"/>
  <c r="O815" i="11"/>
  <c r="O814" i="11"/>
  <c r="O809" i="11"/>
  <c r="O808" i="11"/>
  <c r="O807" i="11"/>
  <c r="O806" i="11"/>
  <c r="O805" i="11"/>
  <c r="O803" i="11"/>
  <c r="O802" i="11"/>
  <c r="O801" i="11"/>
  <c r="O800" i="11"/>
  <c r="O799" i="11"/>
  <c r="O798" i="11"/>
  <c r="O797" i="11"/>
  <c r="O796" i="11"/>
  <c r="O795" i="11"/>
  <c r="O794" i="11"/>
  <c r="O793" i="11"/>
  <c r="O792" i="11"/>
  <c r="O791" i="11"/>
  <c r="O790" i="11"/>
  <c r="O789" i="11"/>
  <c r="O788" i="11"/>
  <c r="O787" i="11"/>
  <c r="O786" i="11"/>
  <c r="O785" i="11"/>
  <c r="O784" i="11"/>
  <c r="O783" i="11"/>
  <c r="O782" i="11"/>
  <c r="O781" i="11"/>
  <c r="O780" i="11"/>
  <c r="O778" i="11"/>
  <c r="O777" i="11"/>
  <c r="O776" i="11"/>
  <c r="O775" i="11"/>
  <c r="O774" i="11"/>
  <c r="O773" i="11"/>
  <c r="O772" i="11"/>
  <c r="O771" i="11"/>
  <c r="O770" i="11"/>
  <c r="O769" i="11"/>
  <c r="O768" i="11"/>
  <c r="O767" i="11"/>
  <c r="O766" i="11"/>
  <c r="O765" i="11"/>
  <c r="O764" i="11"/>
  <c r="O763" i="11"/>
  <c r="O762" i="11"/>
  <c r="O761" i="11"/>
  <c r="O760" i="11"/>
  <c r="O759" i="11"/>
  <c r="O758" i="11"/>
  <c r="O757" i="11"/>
  <c r="O756" i="11"/>
  <c r="O755" i="11"/>
  <c r="O754" i="11"/>
  <c r="O753" i="11"/>
  <c r="O752" i="11"/>
  <c r="O751" i="11"/>
  <c r="O750" i="11"/>
  <c r="O749" i="11"/>
  <c r="O748" i="11"/>
  <c r="O747" i="11"/>
  <c r="O746" i="11"/>
  <c r="O745" i="11"/>
  <c r="O744" i="11"/>
  <c r="O743" i="11"/>
  <c r="O742" i="11"/>
  <c r="O741" i="11"/>
  <c r="O740" i="11"/>
  <c r="O739" i="11"/>
  <c r="O738" i="11"/>
  <c r="O737" i="11"/>
  <c r="O736" i="11"/>
  <c r="O735" i="11"/>
  <c r="O734" i="11"/>
  <c r="O733" i="11"/>
  <c r="O732" i="11"/>
  <c r="O731" i="11"/>
  <c r="O730" i="11"/>
  <c r="O729" i="11"/>
  <c r="O728" i="11"/>
  <c r="O727" i="11"/>
  <c r="O726" i="11"/>
  <c r="O725" i="11"/>
  <c r="O724" i="11"/>
  <c r="O723" i="11"/>
  <c r="O722" i="11"/>
  <c r="O721" i="11"/>
  <c r="O720" i="11"/>
  <c r="O719" i="11"/>
  <c r="O718" i="11"/>
  <c r="O717" i="11"/>
  <c r="O716" i="11"/>
  <c r="O715" i="11"/>
  <c r="O714" i="11"/>
  <c r="O713" i="11"/>
  <c r="O712" i="11"/>
  <c r="O711" i="11"/>
  <c r="O710" i="11"/>
  <c r="O709" i="11"/>
  <c r="O708" i="11"/>
  <c r="O707" i="11"/>
  <c r="O706" i="11"/>
  <c r="O705" i="11"/>
  <c r="O704" i="11"/>
  <c r="O703" i="11"/>
  <c r="O702" i="11"/>
  <c r="O701" i="11"/>
  <c r="O700" i="11"/>
  <c r="O699" i="11"/>
  <c r="O698" i="11"/>
  <c r="O697" i="11"/>
  <c r="O696" i="11"/>
  <c r="O695" i="11"/>
  <c r="O694" i="11"/>
  <c r="O693" i="11"/>
  <c r="O692" i="11"/>
  <c r="O691" i="11"/>
  <c r="O690" i="11"/>
  <c r="O689" i="11"/>
  <c r="O688" i="11"/>
  <c r="O687" i="11"/>
  <c r="O686" i="11"/>
  <c r="O685" i="11"/>
  <c r="O684" i="11"/>
  <c r="O683" i="11"/>
  <c r="O682" i="11"/>
  <c r="O681" i="11"/>
  <c r="O676" i="11"/>
  <c r="O675" i="11"/>
  <c r="O674" i="11"/>
  <c r="O673" i="11"/>
  <c r="O672" i="11"/>
  <c r="O671" i="11"/>
  <c r="O670" i="11"/>
  <c r="O669" i="11"/>
  <c r="O668" i="11"/>
  <c r="O667" i="11"/>
  <c r="O666" i="11"/>
  <c r="O665" i="11"/>
  <c r="O664" i="11"/>
  <c r="O663" i="11"/>
  <c r="O662" i="11"/>
  <c r="O661" i="11"/>
  <c r="O660" i="11"/>
  <c r="O659" i="11"/>
  <c r="O658" i="11"/>
  <c r="O657" i="11"/>
  <c r="O656" i="11"/>
  <c r="O655" i="11"/>
  <c r="O654" i="11"/>
  <c r="O653" i="11"/>
  <c r="O652" i="11"/>
  <c r="O651" i="11"/>
  <c r="O650" i="11"/>
  <c r="O649" i="11"/>
  <c r="O648" i="11"/>
  <c r="O647" i="11"/>
  <c r="O646" i="11"/>
  <c r="O645" i="11"/>
  <c r="O644" i="11"/>
  <c r="O639" i="11"/>
  <c r="O638" i="11"/>
  <c r="O637" i="11"/>
  <c r="O636" i="11"/>
  <c r="O635" i="11"/>
  <c r="O634" i="11"/>
  <c r="O633" i="11"/>
  <c r="O632" i="11"/>
  <c r="O631" i="11"/>
  <c r="O630" i="11"/>
  <c r="O629" i="11"/>
  <c r="O628" i="11"/>
  <c r="O627" i="11"/>
  <c r="O626" i="11"/>
  <c r="O625" i="11"/>
  <c r="O624" i="11"/>
  <c r="O623" i="11"/>
  <c r="O622" i="11"/>
  <c r="O619" i="11"/>
  <c r="O618" i="11"/>
  <c r="O617" i="11"/>
  <c r="O616" i="11"/>
  <c r="O615" i="11"/>
  <c r="O614" i="11"/>
  <c r="O613" i="11"/>
  <c r="O612" i="11"/>
  <c r="O611" i="11"/>
  <c r="O610" i="11"/>
  <c r="O609" i="11"/>
  <c r="O608" i="11"/>
  <c r="O607" i="11"/>
  <c r="O606" i="11"/>
  <c r="O605" i="11"/>
  <c r="O604" i="11"/>
  <c r="O603" i="11"/>
  <c r="O602" i="11"/>
  <c r="O601" i="11"/>
  <c r="O600" i="11"/>
  <c r="O598" i="11"/>
  <c r="O597" i="11"/>
  <c r="O596" i="11"/>
  <c r="O595" i="11"/>
  <c r="O594" i="11"/>
  <c r="O593" i="11"/>
  <c r="O592" i="11"/>
  <c r="O591" i="11"/>
  <c r="O590" i="11"/>
  <c r="O589" i="11"/>
  <c r="O588" i="11"/>
  <c r="O587" i="11"/>
  <c r="O586" i="11"/>
  <c r="O585" i="11"/>
  <c r="O584" i="11"/>
  <c r="O583" i="11"/>
  <c r="O582" i="11"/>
  <c r="O581" i="11"/>
  <c r="O580" i="11"/>
  <c r="O579" i="11"/>
  <c r="O578" i="11"/>
  <c r="O577" i="11"/>
  <c r="O576" i="11"/>
  <c r="O575" i="11"/>
  <c r="O574" i="11"/>
  <c r="O573" i="11"/>
  <c r="O572" i="11"/>
  <c r="O571" i="11"/>
  <c r="O570" i="11"/>
  <c r="O569" i="11"/>
  <c r="O568" i="11"/>
  <c r="O567" i="11"/>
  <c r="O566" i="11"/>
  <c r="O565" i="11"/>
  <c r="O564" i="11"/>
  <c r="O563" i="11"/>
  <c r="O562" i="11"/>
  <c r="O561" i="11"/>
  <c r="O560" i="11"/>
  <c r="O559" i="11"/>
  <c r="O558" i="11"/>
  <c r="O557" i="11"/>
  <c r="O556" i="11"/>
  <c r="O555" i="11"/>
  <c r="O554" i="11"/>
  <c r="O553" i="11"/>
  <c r="O552" i="11"/>
  <c r="O551" i="11"/>
  <c r="O550" i="11"/>
  <c r="O549" i="11"/>
  <c r="O548" i="11"/>
  <c r="O547" i="11"/>
  <c r="O546" i="11"/>
  <c r="O545" i="11"/>
  <c r="O544" i="11"/>
  <c r="O543" i="11"/>
  <c r="O542" i="11"/>
  <c r="O541" i="11"/>
  <c r="O540" i="11"/>
  <c r="O539" i="11"/>
  <c r="O538" i="11"/>
  <c r="O537" i="11"/>
  <c r="O536" i="11"/>
  <c r="O535" i="11"/>
  <c r="O534" i="11"/>
  <c r="O533" i="11"/>
  <c r="O522" i="11"/>
  <c r="O521" i="11"/>
  <c r="O520" i="11"/>
  <c r="O519" i="11"/>
  <c r="O518" i="11"/>
  <c r="O517" i="11"/>
  <c r="O516" i="11"/>
  <c r="O515" i="11"/>
  <c r="O514" i="11"/>
  <c r="O513" i="11"/>
  <c r="O512" i="11"/>
  <c r="O511" i="11"/>
  <c r="O510" i="11"/>
  <c r="O509" i="11"/>
  <c r="O508" i="11"/>
  <c r="O507" i="11"/>
  <c r="O506" i="11"/>
  <c r="O505" i="11"/>
  <c r="O504" i="11"/>
  <c r="O503" i="11"/>
  <c r="O502" i="11"/>
  <c r="O500" i="11"/>
  <c r="O499" i="11"/>
  <c r="O498" i="11"/>
  <c r="O497" i="11"/>
  <c r="O496" i="11"/>
  <c r="O495" i="11"/>
  <c r="O494" i="11"/>
  <c r="O493" i="11"/>
  <c r="O492" i="11"/>
  <c r="O491" i="11"/>
  <c r="O490" i="11"/>
  <c r="O489" i="11"/>
  <c r="O488" i="11"/>
  <c r="O487" i="11"/>
  <c r="O486" i="11"/>
  <c r="O485" i="11"/>
  <c r="O484" i="11"/>
  <c r="O483" i="11"/>
  <c r="O482" i="11"/>
  <c r="O481" i="11"/>
  <c r="O480" i="11"/>
  <c r="O479" i="11"/>
  <c r="O478" i="11"/>
  <c r="O477" i="11"/>
  <c r="O476" i="11"/>
  <c r="O475" i="11"/>
  <c r="O474" i="11"/>
  <c r="O473" i="11"/>
  <c r="O472" i="11"/>
  <c r="O471" i="11"/>
  <c r="O470" i="11"/>
  <c r="O469" i="11"/>
  <c r="O468" i="11"/>
  <c r="O467" i="11"/>
  <c r="O466" i="11"/>
  <c r="O465" i="11"/>
  <c r="O464" i="11"/>
  <c r="O463" i="11"/>
  <c r="O462" i="11"/>
  <c r="O461" i="11"/>
  <c r="O460" i="11"/>
  <c r="O459" i="11"/>
  <c r="O458" i="11"/>
  <c r="O457" i="11"/>
  <c r="O456" i="11"/>
  <c r="O455" i="11"/>
  <c r="O454" i="11"/>
  <c r="O453" i="11"/>
  <c r="O452" i="11"/>
  <c r="O451" i="11"/>
  <c r="O450" i="11"/>
  <c r="O449" i="11"/>
  <c r="O448" i="11"/>
  <c r="O447" i="11"/>
  <c r="O446" i="11"/>
  <c r="O445" i="11"/>
  <c r="O444" i="11"/>
  <c r="O443" i="11"/>
  <c r="O442" i="11"/>
  <c r="O441" i="11"/>
  <c r="O440" i="11"/>
  <c r="O439" i="11"/>
  <c r="O438" i="11"/>
  <c r="O437" i="11"/>
  <c r="O436" i="11"/>
  <c r="O435" i="11"/>
  <c r="O427" i="11"/>
  <c r="O426" i="11"/>
  <c r="O425" i="11"/>
  <c r="O424" i="11"/>
  <c r="O423" i="11"/>
  <c r="O422" i="11"/>
  <c r="O421" i="11"/>
  <c r="O420" i="11"/>
  <c r="O419" i="11"/>
  <c r="O418" i="11"/>
  <c r="O417" i="11"/>
  <c r="O416" i="11"/>
  <c r="O415" i="11"/>
  <c r="O414" i="11"/>
  <c r="O413" i="11"/>
  <c r="O412" i="11"/>
  <c r="O411" i="11"/>
  <c r="O410" i="11"/>
  <c r="O409" i="11"/>
  <c r="O408" i="11"/>
  <c r="O407" i="11"/>
  <c r="O406" i="11"/>
  <c r="O405" i="11"/>
  <c r="O404" i="11"/>
  <c r="O403" i="11"/>
  <c r="O402" i="11"/>
  <c r="O401" i="11"/>
  <c r="O399" i="11"/>
  <c r="O398" i="11"/>
  <c r="O397" i="11"/>
  <c r="O396" i="11"/>
  <c r="O395" i="11"/>
  <c r="O394" i="11"/>
  <c r="O393" i="11"/>
  <c r="O392" i="11"/>
  <c r="O391" i="11"/>
  <c r="O390" i="11"/>
  <c r="O389" i="11"/>
  <c r="O388" i="11"/>
  <c r="O387" i="11"/>
  <c r="O386" i="11"/>
  <c r="O385" i="11"/>
  <c r="O384" i="11"/>
  <c r="O383" i="11"/>
  <c r="O382" i="11"/>
  <c r="O381" i="11"/>
  <c r="O380" i="11"/>
  <c r="O379" i="11"/>
  <c r="O378" i="11"/>
  <c r="O377" i="11"/>
  <c r="O376" i="11"/>
  <c r="O375" i="11"/>
  <c r="O374" i="11"/>
  <c r="O373" i="11"/>
  <c r="O372" i="11"/>
  <c r="O371" i="11"/>
  <c r="O370" i="11"/>
  <c r="O369" i="11"/>
  <c r="O368" i="11"/>
  <c r="O367" i="11"/>
  <c r="O366" i="11"/>
  <c r="O365" i="11"/>
  <c r="O364" i="11"/>
  <c r="O363" i="11"/>
  <c r="O362" i="11"/>
  <c r="O361" i="11"/>
  <c r="O359" i="11"/>
  <c r="O358" i="11"/>
  <c r="O357" i="11"/>
  <c r="O356" i="11"/>
  <c r="O355" i="11"/>
  <c r="O354" i="11"/>
  <c r="O353" i="11"/>
  <c r="O352" i="11"/>
  <c r="O351" i="11"/>
  <c r="O350" i="11"/>
  <c r="O349" i="11"/>
  <c r="O348" i="11"/>
  <c r="O347" i="11"/>
  <c r="O346" i="11"/>
  <c r="O345" i="11"/>
  <c r="O344" i="11"/>
  <c r="O343" i="11"/>
  <c r="O342" i="11"/>
  <c r="O341" i="11"/>
  <c r="O340" i="11"/>
  <c r="O339" i="11"/>
  <c r="O338" i="11"/>
  <c r="O337" i="11"/>
  <c r="O336" i="11"/>
  <c r="O335" i="11"/>
  <c r="O334" i="11"/>
  <c r="O333" i="11"/>
  <c r="O332" i="11"/>
  <c r="O331" i="11"/>
  <c r="O330" i="11"/>
  <c r="O317" i="11"/>
  <c r="O316" i="11"/>
  <c r="O315" i="11"/>
  <c r="O314" i="11"/>
  <c r="O313" i="11"/>
  <c r="O312" i="11"/>
  <c r="O311" i="11"/>
  <c r="O310" i="11"/>
  <c r="O309" i="11"/>
  <c r="O308" i="11"/>
  <c r="O307" i="11"/>
  <c r="O306" i="11"/>
  <c r="O305" i="11"/>
  <c r="O304" i="11"/>
  <c r="O303" i="11"/>
  <c r="O302" i="11"/>
  <c r="O301" i="11"/>
  <c r="O300" i="11"/>
  <c r="O299" i="11"/>
  <c r="O298" i="11"/>
  <c r="O297" i="11"/>
  <c r="O296" i="11"/>
  <c r="O295" i="11"/>
  <c r="O294" i="11"/>
  <c r="O293" i="11"/>
  <c r="O292" i="11"/>
  <c r="O291" i="11"/>
  <c r="O290" i="11"/>
  <c r="O289" i="11"/>
  <c r="O288" i="11"/>
  <c r="O287" i="11"/>
  <c r="O286" i="11"/>
  <c r="O285" i="11"/>
  <c r="O284" i="11"/>
  <c r="O283" i="11"/>
  <c r="O280" i="11"/>
  <c r="O279" i="11"/>
  <c r="O278" i="11"/>
  <c r="O277" i="11"/>
  <c r="O276" i="11"/>
  <c r="O275" i="11"/>
  <c r="O274" i="11"/>
  <c r="O273" i="11"/>
  <c r="O272" i="11"/>
  <c r="O271" i="11"/>
  <c r="O270" i="11"/>
  <c r="O269" i="11"/>
  <c r="O268" i="11"/>
  <c r="O267" i="11"/>
  <c r="O266" i="11"/>
  <c r="O265" i="11"/>
  <c r="O264" i="11"/>
  <c r="O263" i="11"/>
  <c r="O262" i="11"/>
  <c r="O261" i="11"/>
  <c r="O260" i="11"/>
  <c r="O259" i="11"/>
  <c r="O258" i="11"/>
  <c r="O257" i="11"/>
  <c r="O256" i="11"/>
  <c r="O255" i="11"/>
  <c r="O254" i="11"/>
  <c r="O253" i="11"/>
  <c r="O252" i="11"/>
  <c r="O251" i="11"/>
  <c r="O250" i="11"/>
  <c r="O249" i="11"/>
  <c r="O248" i="11"/>
  <c r="O247" i="11"/>
  <c r="O246" i="11"/>
  <c r="O245" i="11"/>
  <c r="O244" i="11"/>
  <c r="O238" i="11"/>
  <c r="O237" i="11"/>
  <c r="O236" i="11"/>
  <c r="O235" i="11"/>
  <c r="O234" i="11"/>
  <c r="O233" i="11"/>
  <c r="O232" i="11"/>
  <c r="O231" i="11"/>
  <c r="O230" i="11"/>
  <c r="O229" i="11"/>
  <c r="O228" i="11"/>
  <c r="O227" i="11"/>
  <c r="O226" i="11"/>
  <c r="O225" i="11"/>
  <c r="O224" i="11"/>
  <c r="O223" i="11"/>
  <c r="O222" i="11"/>
  <c r="O221" i="11"/>
  <c r="O220" i="11"/>
  <c r="O219" i="11"/>
  <c r="O218" i="11"/>
  <c r="O217" i="11"/>
  <c r="O216" i="11"/>
  <c r="O215" i="11"/>
  <c r="O214" i="11"/>
  <c r="O213" i="11"/>
  <c r="O212" i="11"/>
  <c r="O211" i="11"/>
  <c r="O210" i="11"/>
  <c r="O209" i="11"/>
  <c r="O208" i="11"/>
  <c r="O207" i="11"/>
  <c r="O206" i="11"/>
  <c r="O205" i="11"/>
  <c r="O204" i="11"/>
  <c r="O203" i="11"/>
  <c r="O202" i="11"/>
  <c r="O201" i="11"/>
  <c r="O200" i="11"/>
  <c r="O199" i="11"/>
  <c r="O198" i="11"/>
  <c r="O197" i="11"/>
  <c r="O196" i="11"/>
  <c r="O195" i="11"/>
  <c r="O194" i="11"/>
  <c r="O193" i="11"/>
  <c r="O192" i="11"/>
  <c r="O191" i="11"/>
  <c r="O190" i="11"/>
  <c r="O189" i="11"/>
  <c r="O188" i="11"/>
  <c r="O187" i="11"/>
  <c r="O186" i="11"/>
  <c r="O185" i="11"/>
  <c r="O184" i="11"/>
  <c r="O183" i="11"/>
  <c r="O182" i="11"/>
  <c r="O181" i="11"/>
  <c r="O176" i="11"/>
  <c r="O175" i="11"/>
  <c r="O174" i="11"/>
  <c r="O173" i="11"/>
  <c r="O172" i="11"/>
  <c r="O171" i="11"/>
  <c r="O170" i="11"/>
  <c r="O169" i="11"/>
  <c r="O168" i="11"/>
  <c r="O167" i="11"/>
  <c r="O166" i="11"/>
  <c r="O165" i="11"/>
  <c r="O164" i="11"/>
  <c r="O163" i="11"/>
  <c r="O162" i="11"/>
  <c r="O161" i="11"/>
  <c r="O160" i="11"/>
  <c r="O159" i="11"/>
  <c r="O158" i="11"/>
  <c r="O157" i="11"/>
  <c r="O156" i="11"/>
  <c r="O155" i="11"/>
  <c r="O154" i="11"/>
  <c r="O153" i="11"/>
  <c r="O151" i="11"/>
  <c r="O150" i="11"/>
  <c r="O149" i="11"/>
  <c r="O148" i="11"/>
  <c r="O147" i="11"/>
  <c r="O146" i="11"/>
  <c r="O145" i="11"/>
  <c r="O144" i="11"/>
  <c r="O143" i="11"/>
  <c r="O142" i="11"/>
  <c r="O141" i="11"/>
  <c r="O140" i="11"/>
  <c r="O134" i="11"/>
  <c r="O133" i="11"/>
  <c r="O132" i="11"/>
  <c r="O131" i="11"/>
  <c r="O130" i="11"/>
  <c r="O129" i="11"/>
  <c r="O128" i="11"/>
  <c r="O127" i="11"/>
  <c r="O126" i="11"/>
  <c r="O125" i="11"/>
  <c r="O124" i="11"/>
  <c r="O123" i="11"/>
  <c r="O122" i="11"/>
  <c r="O121" i="11"/>
  <c r="O120" i="11"/>
  <c r="O119" i="11"/>
  <c r="O118" i="11"/>
  <c r="O117" i="11"/>
  <c r="O116" i="11"/>
  <c r="O115" i="11"/>
  <c r="O114" i="11"/>
  <c r="O113" i="11"/>
  <c r="O112" i="11"/>
  <c r="O111" i="11"/>
  <c r="O110" i="11"/>
  <c r="O109" i="11"/>
  <c r="O108" i="11"/>
  <c r="O107" i="11"/>
  <c r="O106" i="11"/>
  <c r="O105" i="11"/>
  <c r="O104" i="11"/>
  <c r="O103" i="11"/>
  <c r="O102" i="11"/>
  <c r="O101" i="11"/>
  <c r="O100" i="11"/>
  <c r="O99" i="11"/>
  <c r="O98" i="11"/>
  <c r="O97" i="11"/>
  <c r="O96" i="11"/>
  <c r="O95" i="11"/>
  <c r="O94" i="11"/>
  <c r="O93" i="11"/>
  <c r="O92" i="11"/>
  <c r="O91" i="11"/>
  <c r="O90" i="11"/>
  <c r="O89" i="11"/>
  <c r="O88" i="11"/>
  <c r="O87" i="11"/>
  <c r="O86" i="11"/>
  <c r="O85" i="11"/>
  <c r="O84" i="11"/>
  <c r="O83" i="11"/>
  <c r="O82" i="11"/>
  <c r="O81" i="11"/>
  <c r="O80" i="11"/>
  <c r="O79" i="11"/>
  <c r="O78" i="11"/>
  <c r="O77" i="11"/>
  <c r="O76" i="11"/>
  <c r="O75" i="11"/>
  <c r="O74" i="11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3" i="11"/>
  <c r="O1223" i="11"/>
  <c r="O1195" i="11"/>
  <c r="O1194" i="11"/>
  <c r="O1156" i="11"/>
  <c r="O1124" i="11"/>
  <c r="O1123" i="11"/>
  <c r="O1068" i="11"/>
  <c r="O1067" i="11"/>
  <c r="O1066" i="11"/>
  <c r="O1065" i="11"/>
  <c r="O1042" i="11"/>
  <c r="O1041" i="11"/>
  <c r="O1040" i="11"/>
  <c r="O990" i="11"/>
  <c r="O989" i="11"/>
  <c r="O988" i="11"/>
  <c r="O960" i="11"/>
  <c r="O959" i="11"/>
  <c r="O942" i="11"/>
  <c r="O910" i="11"/>
  <c r="O843" i="11"/>
  <c r="O842" i="11"/>
  <c r="O841" i="11"/>
  <c r="O840" i="11"/>
  <c r="O839" i="11"/>
  <c r="O813" i="11"/>
  <c r="O812" i="11"/>
  <c r="O811" i="11"/>
  <c r="O810" i="11"/>
  <c r="O804" i="11"/>
  <c r="O779" i="11"/>
  <c r="O680" i="11"/>
  <c r="O679" i="11"/>
  <c r="O678" i="11"/>
  <c r="O677" i="11"/>
  <c r="O643" i="11"/>
  <c r="O642" i="11"/>
  <c r="O641" i="11"/>
  <c r="O640" i="11"/>
  <c r="O621" i="11"/>
  <c r="O620" i="11"/>
  <c r="O599" i="11"/>
  <c r="O532" i="11"/>
  <c r="O531" i="11"/>
  <c r="O530" i="11"/>
  <c r="O529" i="11"/>
  <c r="O528" i="11"/>
  <c r="O527" i="11"/>
  <c r="O526" i="11"/>
  <c r="O525" i="11"/>
  <c r="O524" i="11"/>
  <c r="O523" i="11"/>
  <c r="O501" i="11"/>
  <c r="O434" i="11"/>
  <c r="O433" i="11"/>
  <c r="O432" i="11"/>
  <c r="O431" i="11"/>
  <c r="O430" i="11"/>
  <c r="O429" i="11"/>
  <c r="O428" i="11"/>
  <c r="O400" i="11"/>
  <c r="O360" i="11"/>
  <c r="O329" i="11"/>
  <c r="O328" i="11"/>
  <c r="O327" i="11"/>
  <c r="O326" i="11"/>
  <c r="O325" i="11"/>
  <c r="O324" i="11"/>
  <c r="O323" i="11"/>
  <c r="O322" i="11"/>
  <c r="O321" i="11"/>
  <c r="O320" i="11"/>
  <c r="O319" i="11"/>
  <c r="O318" i="11"/>
  <c r="O282" i="11"/>
  <c r="O281" i="11"/>
  <c r="O243" i="11"/>
  <c r="O242" i="11"/>
  <c r="O241" i="11"/>
  <c r="O240" i="11"/>
  <c r="O239" i="11"/>
  <c r="O180" i="11"/>
  <c r="O179" i="11"/>
  <c r="O178" i="11"/>
  <c r="O177" i="11"/>
  <c r="O152" i="11"/>
  <c r="O139" i="11"/>
  <c r="O138" i="11"/>
  <c r="O137" i="11"/>
  <c r="O136" i="11"/>
  <c r="O135" i="11"/>
  <c r="O33" i="11"/>
  <c r="O32" i="11"/>
  <c r="O31" i="11"/>
  <c r="O30" i="11"/>
  <c r="O29" i="11"/>
  <c r="T2" i="11" l="1"/>
  <c r="T1243" i="11"/>
  <c r="Q1243" i="11"/>
  <c r="T1242" i="11"/>
  <c r="Q1242" i="11"/>
  <c r="T1241" i="11"/>
  <c r="Q1241" i="11"/>
  <c r="T1240" i="11"/>
  <c r="Q1240" i="11"/>
  <c r="T1239" i="11"/>
  <c r="Q1239" i="11"/>
  <c r="T1238" i="11"/>
  <c r="Q1238" i="11"/>
  <c r="T1237" i="11"/>
  <c r="Q1237" i="11"/>
  <c r="T1236" i="11"/>
  <c r="Q1236" i="11"/>
  <c r="T1235" i="11"/>
  <c r="Q1235" i="11"/>
  <c r="T1234" i="11"/>
  <c r="Q1234" i="11"/>
  <c r="T1233" i="11"/>
  <c r="Q1233" i="11"/>
  <c r="T1232" i="11"/>
  <c r="Q1232" i="11"/>
  <c r="T1231" i="11"/>
  <c r="Q1231" i="11"/>
  <c r="T1230" i="11"/>
  <c r="Q1230" i="11"/>
  <c r="T1229" i="11"/>
  <c r="Q1229" i="11"/>
  <c r="T1228" i="11"/>
  <c r="Q1228" i="11"/>
  <c r="T1227" i="11"/>
  <c r="Q1227" i="11"/>
  <c r="T1226" i="11"/>
  <c r="Q1226" i="11"/>
  <c r="T1225" i="11"/>
  <c r="Q1225" i="11"/>
  <c r="T1224" i="11"/>
  <c r="Q1224" i="11"/>
  <c r="T1222" i="11"/>
  <c r="Q1222" i="11"/>
  <c r="T1221" i="11"/>
  <c r="Q1221" i="11"/>
  <c r="T1220" i="11"/>
  <c r="Q1220" i="11"/>
  <c r="T1219" i="11"/>
  <c r="Q1219" i="11"/>
  <c r="T1218" i="11"/>
  <c r="Q1218" i="11"/>
  <c r="T1217" i="11"/>
  <c r="Q1217" i="11"/>
  <c r="T1216" i="11"/>
  <c r="Q1216" i="11"/>
  <c r="T1215" i="11"/>
  <c r="Q1215" i="11"/>
  <c r="T1214" i="11"/>
  <c r="Q1214" i="11"/>
  <c r="T1213" i="11"/>
  <c r="Q1213" i="11"/>
  <c r="T1212" i="11"/>
  <c r="Q1212" i="11"/>
  <c r="T1211" i="11"/>
  <c r="Q1211" i="11"/>
  <c r="T1210" i="11"/>
  <c r="Q1210" i="11"/>
  <c r="T1209" i="11"/>
  <c r="Q1209" i="11"/>
  <c r="T1208" i="11"/>
  <c r="Q1208" i="11"/>
  <c r="T1207" i="11"/>
  <c r="Q1207" i="11"/>
  <c r="T1206" i="11"/>
  <c r="Q1206" i="11"/>
  <c r="T1205" i="11"/>
  <c r="Q1205" i="11"/>
  <c r="T1204" i="11"/>
  <c r="Q1204" i="11"/>
  <c r="T1203" i="11"/>
  <c r="Q1203" i="11"/>
  <c r="T1202" i="11"/>
  <c r="Q1202" i="11"/>
  <c r="T1201" i="11"/>
  <c r="Q1201" i="11"/>
  <c r="T1200" i="11"/>
  <c r="Q1200" i="11"/>
  <c r="T1199" i="11"/>
  <c r="Q1199" i="11"/>
  <c r="T1198" i="11"/>
  <c r="Q1198" i="11"/>
  <c r="T1197" i="11"/>
  <c r="Q1197" i="11"/>
  <c r="T1196" i="11"/>
  <c r="Q1196" i="11"/>
  <c r="T1193" i="11"/>
  <c r="Q1193" i="11"/>
  <c r="T1192" i="11"/>
  <c r="Q1192" i="11"/>
  <c r="T1191" i="11"/>
  <c r="Q1191" i="11"/>
  <c r="T1190" i="11"/>
  <c r="Q1190" i="11"/>
  <c r="T1189" i="11"/>
  <c r="Q1189" i="11"/>
  <c r="T1188" i="11"/>
  <c r="Q1188" i="11"/>
  <c r="T1187" i="11"/>
  <c r="Q1187" i="11"/>
  <c r="T1186" i="11"/>
  <c r="Q1186" i="11"/>
  <c r="T1185" i="11"/>
  <c r="Q1185" i="11"/>
  <c r="T1184" i="11"/>
  <c r="Q1184" i="11"/>
  <c r="T1183" i="11"/>
  <c r="Q1183" i="11"/>
  <c r="T1182" i="11"/>
  <c r="Q1182" i="11"/>
  <c r="T1181" i="11"/>
  <c r="Q1181" i="11"/>
  <c r="T1180" i="11"/>
  <c r="Q1180" i="11"/>
  <c r="T1179" i="11"/>
  <c r="Q1179" i="11"/>
  <c r="T1178" i="11"/>
  <c r="Q1178" i="11"/>
  <c r="T1177" i="11"/>
  <c r="Q1177" i="11"/>
  <c r="T1176" i="11"/>
  <c r="Q1176" i="11"/>
  <c r="T1175" i="11"/>
  <c r="Q1175" i="11"/>
  <c r="T1174" i="11"/>
  <c r="Q1174" i="11"/>
  <c r="T1173" i="11"/>
  <c r="Q1173" i="11"/>
  <c r="T1172" i="11"/>
  <c r="Q1172" i="11"/>
  <c r="T1171" i="11"/>
  <c r="Q1171" i="11"/>
  <c r="T1170" i="11"/>
  <c r="Q1170" i="11"/>
  <c r="T1169" i="11"/>
  <c r="Q1169" i="11"/>
  <c r="T1168" i="11"/>
  <c r="Q1168" i="11"/>
  <c r="T1167" i="11"/>
  <c r="Q1167" i="11"/>
  <c r="T1166" i="11"/>
  <c r="Q1166" i="11"/>
  <c r="T1165" i="11"/>
  <c r="Q1165" i="11"/>
  <c r="T1164" i="11"/>
  <c r="Q1164" i="11"/>
  <c r="T1163" i="11"/>
  <c r="Q1163" i="11"/>
  <c r="T1162" i="11"/>
  <c r="Q1162" i="11"/>
  <c r="T1161" i="11"/>
  <c r="Q1161" i="11"/>
  <c r="T1160" i="11"/>
  <c r="Q1160" i="11"/>
  <c r="T1159" i="11"/>
  <c r="Q1159" i="11"/>
  <c r="T1158" i="11"/>
  <c r="Q1158" i="11"/>
  <c r="T1157" i="11"/>
  <c r="Q1157" i="11"/>
  <c r="T1155" i="11"/>
  <c r="Q1155" i="11"/>
  <c r="T1154" i="11"/>
  <c r="Q1154" i="11"/>
  <c r="T1153" i="11"/>
  <c r="Q1153" i="11"/>
  <c r="T1152" i="11"/>
  <c r="Q1152" i="11"/>
  <c r="T1151" i="11"/>
  <c r="Q1151" i="11"/>
  <c r="T1150" i="11"/>
  <c r="Q1150" i="11"/>
  <c r="T1149" i="11"/>
  <c r="Q1149" i="11"/>
  <c r="T1148" i="11"/>
  <c r="Q1148" i="11"/>
  <c r="T1147" i="11"/>
  <c r="Q1147" i="11"/>
  <c r="T1146" i="11"/>
  <c r="Q1146" i="11"/>
  <c r="T1145" i="11"/>
  <c r="Q1145" i="11"/>
  <c r="T1144" i="11"/>
  <c r="Q1144" i="11"/>
  <c r="T1143" i="11"/>
  <c r="Q1143" i="11"/>
  <c r="T1142" i="11"/>
  <c r="Q1142" i="11"/>
  <c r="T1141" i="11"/>
  <c r="Q1141" i="11"/>
  <c r="T1140" i="11"/>
  <c r="Q1140" i="11"/>
  <c r="T1139" i="11"/>
  <c r="Q1139" i="11"/>
  <c r="T1138" i="11"/>
  <c r="Q1138" i="11"/>
  <c r="T1137" i="11"/>
  <c r="Q1137" i="11"/>
  <c r="T1136" i="11"/>
  <c r="Q1136" i="11"/>
  <c r="T1135" i="11"/>
  <c r="Q1135" i="11"/>
  <c r="T1134" i="11"/>
  <c r="Q1134" i="11"/>
  <c r="T1133" i="11"/>
  <c r="Q1133" i="11"/>
  <c r="T1132" i="11"/>
  <c r="Q1132" i="11"/>
  <c r="T1131" i="11"/>
  <c r="Q1131" i="11"/>
  <c r="T1130" i="11"/>
  <c r="Q1130" i="11"/>
  <c r="T1129" i="11"/>
  <c r="Q1129" i="11"/>
  <c r="T1128" i="11"/>
  <c r="Q1128" i="11"/>
  <c r="T1127" i="11"/>
  <c r="Q1127" i="11"/>
  <c r="T1126" i="11"/>
  <c r="Q1126" i="11"/>
  <c r="T1125" i="11"/>
  <c r="Q1125" i="11"/>
  <c r="T1122" i="11"/>
  <c r="Q1122" i="11"/>
  <c r="T1121" i="11"/>
  <c r="Q1121" i="11"/>
  <c r="T1120" i="11"/>
  <c r="Q1120" i="11"/>
  <c r="T1119" i="11"/>
  <c r="Q1119" i="11"/>
  <c r="T1118" i="11"/>
  <c r="Q1118" i="11"/>
  <c r="T1117" i="11"/>
  <c r="Q1117" i="11"/>
  <c r="T1116" i="11"/>
  <c r="Q1116" i="11"/>
  <c r="T1115" i="11"/>
  <c r="Q1115" i="11"/>
  <c r="T1114" i="11"/>
  <c r="Q1114" i="11"/>
  <c r="T1113" i="11"/>
  <c r="Q1113" i="11"/>
  <c r="T1112" i="11"/>
  <c r="Q1112" i="11"/>
  <c r="T1111" i="11"/>
  <c r="Q1111" i="11"/>
  <c r="T1110" i="11"/>
  <c r="Q1110" i="11"/>
  <c r="T1109" i="11"/>
  <c r="Q1109" i="11"/>
  <c r="T1108" i="11"/>
  <c r="Q1108" i="11"/>
  <c r="T1107" i="11"/>
  <c r="Q1107" i="11"/>
  <c r="T1106" i="11"/>
  <c r="Q1106" i="11"/>
  <c r="T1105" i="11"/>
  <c r="Q1105" i="11"/>
  <c r="T1104" i="11"/>
  <c r="Q1104" i="11"/>
  <c r="T1103" i="11"/>
  <c r="Q1103" i="11"/>
  <c r="T1102" i="11"/>
  <c r="Q1102" i="11"/>
  <c r="T1101" i="11"/>
  <c r="Q1101" i="11"/>
  <c r="T1100" i="11"/>
  <c r="Q1100" i="11"/>
  <c r="T1099" i="11"/>
  <c r="Q1099" i="11"/>
  <c r="T1098" i="11"/>
  <c r="Q1098" i="11"/>
  <c r="T1097" i="11"/>
  <c r="Q1097" i="11"/>
  <c r="T1096" i="11"/>
  <c r="Q1096" i="11"/>
  <c r="T1095" i="11"/>
  <c r="Q1095" i="11"/>
  <c r="T1094" i="11"/>
  <c r="Q1094" i="11"/>
  <c r="T1093" i="11"/>
  <c r="Q1093" i="11"/>
  <c r="T1092" i="11"/>
  <c r="Q1092" i="11"/>
  <c r="T1091" i="11"/>
  <c r="Q1091" i="11"/>
  <c r="T1090" i="11"/>
  <c r="Q1090" i="11"/>
  <c r="T1089" i="11"/>
  <c r="Q1089" i="11"/>
  <c r="T1088" i="11"/>
  <c r="Q1088" i="11"/>
  <c r="T1087" i="11"/>
  <c r="Q1087" i="11"/>
  <c r="T1086" i="11"/>
  <c r="Q1086" i="11"/>
  <c r="T1085" i="11"/>
  <c r="Q1085" i="11"/>
  <c r="T1084" i="11"/>
  <c r="Q1084" i="11"/>
  <c r="T1083" i="11"/>
  <c r="Q1083" i="11"/>
  <c r="T1082" i="11"/>
  <c r="Q1082" i="11"/>
  <c r="T1081" i="11"/>
  <c r="Q1081" i="11"/>
  <c r="T1080" i="11"/>
  <c r="Q1080" i="11"/>
  <c r="T1079" i="11"/>
  <c r="Q1079" i="11"/>
  <c r="T1078" i="11"/>
  <c r="Q1078" i="11"/>
  <c r="T1077" i="11"/>
  <c r="Q1077" i="11"/>
  <c r="T1076" i="11"/>
  <c r="Q1076" i="11"/>
  <c r="T1075" i="11"/>
  <c r="Q1075" i="11"/>
  <c r="T1074" i="11"/>
  <c r="Q1074" i="11"/>
  <c r="T1073" i="11"/>
  <c r="Q1073" i="11"/>
  <c r="T1072" i="11"/>
  <c r="Q1072" i="11"/>
  <c r="T1071" i="11"/>
  <c r="Q1071" i="11"/>
  <c r="T1070" i="11"/>
  <c r="Q1070" i="11"/>
  <c r="T1069" i="11"/>
  <c r="Q1069" i="11"/>
  <c r="T1064" i="11"/>
  <c r="Q1064" i="11"/>
  <c r="T1063" i="11"/>
  <c r="Q1063" i="11"/>
  <c r="T1062" i="11"/>
  <c r="Q1062" i="11"/>
  <c r="T1061" i="11"/>
  <c r="Q1061" i="11"/>
  <c r="T1060" i="11"/>
  <c r="Q1060" i="11"/>
  <c r="T1059" i="11"/>
  <c r="Q1059" i="11"/>
  <c r="T1058" i="11"/>
  <c r="Q1058" i="11"/>
  <c r="T1057" i="11"/>
  <c r="Q1057" i="11"/>
  <c r="T1056" i="11"/>
  <c r="Q1056" i="11"/>
  <c r="T1055" i="11"/>
  <c r="Q1055" i="11"/>
  <c r="T1054" i="11"/>
  <c r="Q1054" i="11"/>
  <c r="T1053" i="11"/>
  <c r="Q1053" i="11"/>
  <c r="T1052" i="11"/>
  <c r="Q1052" i="11"/>
  <c r="T1051" i="11"/>
  <c r="Q1051" i="11"/>
  <c r="T1050" i="11"/>
  <c r="Q1050" i="11"/>
  <c r="T1049" i="11"/>
  <c r="Q1049" i="11"/>
  <c r="T1048" i="11"/>
  <c r="Q1048" i="11"/>
  <c r="T1047" i="11"/>
  <c r="Q1047" i="11"/>
  <c r="T1046" i="11"/>
  <c r="Q1046" i="11"/>
  <c r="T1045" i="11"/>
  <c r="Q1045" i="11"/>
  <c r="T1044" i="11"/>
  <c r="Q1044" i="11"/>
  <c r="T1043" i="11"/>
  <c r="Q1043" i="11"/>
  <c r="T1039" i="11"/>
  <c r="Q1039" i="11"/>
  <c r="T1038" i="11"/>
  <c r="Q1038" i="11"/>
  <c r="T1037" i="11"/>
  <c r="Q1037" i="11"/>
  <c r="T1036" i="11"/>
  <c r="Q1036" i="11"/>
  <c r="T1035" i="11"/>
  <c r="Q1035" i="11"/>
  <c r="T1034" i="11"/>
  <c r="Q1034" i="11"/>
  <c r="T1033" i="11"/>
  <c r="Q1033" i="11"/>
  <c r="T1032" i="11"/>
  <c r="Q1032" i="11"/>
  <c r="T1031" i="11"/>
  <c r="Q1031" i="11"/>
  <c r="T1030" i="11"/>
  <c r="Q1030" i="11"/>
  <c r="T1029" i="11"/>
  <c r="Q1029" i="11"/>
  <c r="T1028" i="11"/>
  <c r="Q1028" i="11"/>
  <c r="T1027" i="11"/>
  <c r="Q1027" i="11"/>
  <c r="T1026" i="11"/>
  <c r="Q1026" i="11"/>
  <c r="T1025" i="11"/>
  <c r="Q1025" i="11"/>
  <c r="T1024" i="11"/>
  <c r="Q1024" i="11"/>
  <c r="T1023" i="11"/>
  <c r="Q1023" i="11"/>
  <c r="T1022" i="11"/>
  <c r="Q1022" i="11"/>
  <c r="T1021" i="11"/>
  <c r="Q1021" i="11"/>
  <c r="T1020" i="11"/>
  <c r="Q1020" i="11"/>
  <c r="T1019" i="11"/>
  <c r="Q1019" i="11"/>
  <c r="T1018" i="11"/>
  <c r="Q1018" i="11"/>
  <c r="T1017" i="11"/>
  <c r="Q1017" i="11"/>
  <c r="T1016" i="11"/>
  <c r="Q1016" i="11"/>
  <c r="T1015" i="11"/>
  <c r="Q1015" i="11"/>
  <c r="T1014" i="11"/>
  <c r="Q1014" i="11"/>
  <c r="T1013" i="11"/>
  <c r="Q1013" i="11"/>
  <c r="T1012" i="11"/>
  <c r="Q1012" i="11"/>
  <c r="T1011" i="11"/>
  <c r="Q1011" i="11"/>
  <c r="T1010" i="11"/>
  <c r="Q1010" i="11"/>
  <c r="T1009" i="11"/>
  <c r="Q1009" i="11"/>
  <c r="T1008" i="11"/>
  <c r="Q1008" i="11"/>
  <c r="T1007" i="11"/>
  <c r="Q1007" i="11"/>
  <c r="T1006" i="11"/>
  <c r="Q1006" i="11"/>
  <c r="T1005" i="11"/>
  <c r="Q1005" i="11"/>
  <c r="T1004" i="11"/>
  <c r="Q1004" i="11"/>
  <c r="T1003" i="11"/>
  <c r="Q1003" i="11"/>
  <c r="T1002" i="11"/>
  <c r="Q1002" i="11"/>
  <c r="T1001" i="11"/>
  <c r="Q1001" i="11"/>
  <c r="T1000" i="11"/>
  <c r="Q1000" i="11"/>
  <c r="T999" i="11"/>
  <c r="Q999" i="11"/>
  <c r="T998" i="11"/>
  <c r="Q998" i="11"/>
  <c r="T997" i="11"/>
  <c r="Q997" i="11"/>
  <c r="T996" i="11"/>
  <c r="Q996" i="11"/>
  <c r="T995" i="11"/>
  <c r="Q995" i="11"/>
  <c r="T994" i="11"/>
  <c r="Q994" i="11"/>
  <c r="T993" i="11"/>
  <c r="Q993" i="11"/>
  <c r="T992" i="11"/>
  <c r="Q992" i="11"/>
  <c r="T991" i="11"/>
  <c r="Q991" i="11"/>
  <c r="T987" i="11"/>
  <c r="Q987" i="11"/>
  <c r="T986" i="11"/>
  <c r="Q986" i="11"/>
  <c r="T985" i="11"/>
  <c r="Q985" i="11"/>
  <c r="T984" i="11"/>
  <c r="Q984" i="11"/>
  <c r="T983" i="11"/>
  <c r="Q983" i="11"/>
  <c r="T982" i="11"/>
  <c r="Q982" i="11"/>
  <c r="T981" i="11"/>
  <c r="Q981" i="11"/>
  <c r="T980" i="11"/>
  <c r="Q980" i="11"/>
  <c r="T979" i="11"/>
  <c r="Q979" i="11"/>
  <c r="T978" i="11"/>
  <c r="Q978" i="11"/>
  <c r="T977" i="11"/>
  <c r="Q977" i="11"/>
  <c r="T976" i="11"/>
  <c r="Q976" i="11"/>
  <c r="T975" i="11"/>
  <c r="Q975" i="11"/>
  <c r="T974" i="11"/>
  <c r="Q974" i="11"/>
  <c r="T973" i="11"/>
  <c r="Q973" i="11"/>
  <c r="T972" i="11"/>
  <c r="Q972" i="11"/>
  <c r="T971" i="11"/>
  <c r="Q971" i="11"/>
  <c r="T970" i="11"/>
  <c r="Q970" i="11"/>
  <c r="T969" i="11"/>
  <c r="Q969" i="11"/>
  <c r="T968" i="11"/>
  <c r="Q968" i="11"/>
  <c r="T967" i="11"/>
  <c r="Q967" i="11"/>
  <c r="T966" i="11"/>
  <c r="Q966" i="11"/>
  <c r="T965" i="11"/>
  <c r="Q965" i="11"/>
  <c r="T964" i="11"/>
  <c r="Q964" i="11"/>
  <c r="T963" i="11"/>
  <c r="Q963" i="11"/>
  <c r="T962" i="11"/>
  <c r="Q962" i="11"/>
  <c r="T961" i="11"/>
  <c r="Q961" i="11"/>
  <c r="T958" i="11"/>
  <c r="Q958" i="11"/>
  <c r="T957" i="11"/>
  <c r="Q957" i="11"/>
  <c r="T956" i="11"/>
  <c r="Q956" i="11"/>
  <c r="T955" i="11"/>
  <c r="Q955" i="11"/>
  <c r="T954" i="11"/>
  <c r="Q954" i="11"/>
  <c r="T953" i="11"/>
  <c r="Q953" i="11"/>
  <c r="T952" i="11"/>
  <c r="Q952" i="11"/>
  <c r="T951" i="11"/>
  <c r="Q951" i="11"/>
  <c r="T950" i="11"/>
  <c r="Q950" i="11"/>
  <c r="T949" i="11"/>
  <c r="Q949" i="11"/>
  <c r="T948" i="11"/>
  <c r="Q948" i="11"/>
  <c r="T947" i="11"/>
  <c r="Q947" i="11"/>
  <c r="T946" i="11"/>
  <c r="Q946" i="11"/>
  <c r="T945" i="11"/>
  <c r="Q945" i="11"/>
  <c r="T944" i="11"/>
  <c r="Q944" i="11"/>
  <c r="T943" i="11"/>
  <c r="Q943" i="11"/>
  <c r="T941" i="11"/>
  <c r="Q941" i="11"/>
  <c r="T940" i="11"/>
  <c r="Q940" i="11"/>
  <c r="T939" i="11"/>
  <c r="Q939" i="11"/>
  <c r="T938" i="11"/>
  <c r="Q938" i="11"/>
  <c r="T937" i="11"/>
  <c r="Q937" i="11"/>
  <c r="T936" i="11"/>
  <c r="Q936" i="11"/>
  <c r="T935" i="11"/>
  <c r="Q935" i="11"/>
  <c r="T934" i="11"/>
  <c r="Q934" i="11"/>
  <c r="T933" i="11"/>
  <c r="Q933" i="11"/>
  <c r="T932" i="11"/>
  <c r="Q932" i="11"/>
  <c r="T931" i="11"/>
  <c r="Q931" i="11"/>
  <c r="T930" i="11"/>
  <c r="Q930" i="11"/>
  <c r="T929" i="11"/>
  <c r="Q929" i="11"/>
  <c r="T928" i="11"/>
  <c r="Q928" i="11"/>
  <c r="T927" i="11"/>
  <c r="Q927" i="11"/>
  <c r="T926" i="11"/>
  <c r="Q926" i="11"/>
  <c r="T925" i="11"/>
  <c r="Q925" i="11"/>
  <c r="T924" i="11"/>
  <c r="Q924" i="11"/>
  <c r="T923" i="11"/>
  <c r="Q923" i="11"/>
  <c r="T922" i="11"/>
  <c r="Q922" i="11"/>
  <c r="T921" i="11"/>
  <c r="Q921" i="11"/>
  <c r="T920" i="11"/>
  <c r="Q920" i="11"/>
  <c r="T919" i="11"/>
  <c r="Q919" i="11"/>
  <c r="T918" i="11"/>
  <c r="Q918" i="11"/>
  <c r="T917" i="11"/>
  <c r="Q917" i="11"/>
  <c r="T916" i="11"/>
  <c r="Q916" i="11"/>
  <c r="T915" i="11"/>
  <c r="Q915" i="11"/>
  <c r="T914" i="11"/>
  <c r="Q914" i="11"/>
  <c r="T913" i="11"/>
  <c r="Q913" i="11"/>
  <c r="T912" i="11"/>
  <c r="Q912" i="11"/>
  <c r="T911" i="11"/>
  <c r="Q911" i="11"/>
  <c r="T909" i="11"/>
  <c r="Q909" i="11"/>
  <c r="T908" i="11"/>
  <c r="Q908" i="11"/>
  <c r="T907" i="11"/>
  <c r="Q907" i="11"/>
  <c r="T906" i="11"/>
  <c r="Q906" i="11"/>
  <c r="T905" i="11"/>
  <c r="Q905" i="11"/>
  <c r="T904" i="11"/>
  <c r="Q904" i="11"/>
  <c r="T903" i="11"/>
  <c r="Q903" i="11"/>
  <c r="T902" i="11"/>
  <c r="Q902" i="11"/>
  <c r="T901" i="11"/>
  <c r="Q901" i="11"/>
  <c r="T900" i="11"/>
  <c r="Q900" i="11"/>
  <c r="T899" i="11"/>
  <c r="Q899" i="11"/>
  <c r="T898" i="11"/>
  <c r="Q898" i="11"/>
  <c r="T897" i="11"/>
  <c r="Q897" i="11"/>
  <c r="T896" i="11"/>
  <c r="Q896" i="11"/>
  <c r="T895" i="11"/>
  <c r="Q895" i="11"/>
  <c r="T894" i="11"/>
  <c r="Q894" i="11"/>
  <c r="T893" i="11"/>
  <c r="Q893" i="11"/>
  <c r="T892" i="11"/>
  <c r="Q892" i="11"/>
  <c r="T891" i="11"/>
  <c r="Q891" i="11"/>
  <c r="T890" i="11"/>
  <c r="Q890" i="11"/>
  <c r="T889" i="11"/>
  <c r="Q889" i="11"/>
  <c r="T888" i="11"/>
  <c r="Q888" i="11"/>
  <c r="T887" i="11"/>
  <c r="Q887" i="11"/>
  <c r="T886" i="11"/>
  <c r="Q886" i="11"/>
  <c r="T885" i="11"/>
  <c r="Q885" i="11"/>
  <c r="T884" i="11"/>
  <c r="Q884" i="11"/>
  <c r="T883" i="11"/>
  <c r="Q883" i="11"/>
  <c r="T882" i="11"/>
  <c r="Q882" i="11"/>
  <c r="T881" i="11"/>
  <c r="Q881" i="11"/>
  <c r="T880" i="11"/>
  <c r="Q880" i="11"/>
  <c r="T879" i="11"/>
  <c r="Q879" i="11"/>
  <c r="T878" i="11"/>
  <c r="Q878" i="11"/>
  <c r="T877" i="11"/>
  <c r="Q877" i="11"/>
  <c r="T876" i="11"/>
  <c r="Q876" i="11"/>
  <c r="T875" i="11"/>
  <c r="Q875" i="11"/>
  <c r="T874" i="11"/>
  <c r="Q874" i="11"/>
  <c r="T873" i="11"/>
  <c r="Q873" i="11"/>
  <c r="T872" i="11"/>
  <c r="Q872" i="11"/>
  <c r="T871" i="11"/>
  <c r="Q871" i="11"/>
  <c r="T870" i="11"/>
  <c r="Q870" i="11"/>
  <c r="T869" i="11"/>
  <c r="Q869" i="11"/>
  <c r="T868" i="11"/>
  <c r="Q868" i="11"/>
  <c r="T867" i="11"/>
  <c r="Q867" i="11"/>
  <c r="T866" i="11"/>
  <c r="Q866" i="11"/>
  <c r="T865" i="11"/>
  <c r="Q865" i="11"/>
  <c r="T864" i="11"/>
  <c r="Q864" i="11"/>
  <c r="T863" i="11"/>
  <c r="Q863" i="11"/>
  <c r="T862" i="11"/>
  <c r="Q862" i="11"/>
  <c r="T861" i="11"/>
  <c r="Q861" i="11"/>
  <c r="T860" i="11"/>
  <c r="Q860" i="11"/>
  <c r="T859" i="11"/>
  <c r="Q859" i="11"/>
  <c r="T858" i="11"/>
  <c r="Q858" i="11"/>
  <c r="T857" i="11"/>
  <c r="Q857" i="11"/>
  <c r="T856" i="11"/>
  <c r="Q856" i="11"/>
  <c r="T855" i="11"/>
  <c r="Q855" i="11"/>
  <c r="T854" i="11"/>
  <c r="Q854" i="11"/>
  <c r="T853" i="11"/>
  <c r="Q853" i="11"/>
  <c r="T852" i="11"/>
  <c r="Q852" i="11"/>
  <c r="T851" i="11"/>
  <c r="Q851" i="11"/>
  <c r="T850" i="11"/>
  <c r="Q850" i="11"/>
  <c r="T849" i="11"/>
  <c r="Q849" i="11"/>
  <c r="T848" i="11"/>
  <c r="Q848" i="11"/>
  <c r="T847" i="11"/>
  <c r="Q847" i="11"/>
  <c r="T846" i="11"/>
  <c r="Q846" i="11"/>
  <c r="T845" i="11"/>
  <c r="Q845" i="11"/>
  <c r="T844" i="11"/>
  <c r="Q844" i="11"/>
  <c r="T838" i="11"/>
  <c r="Q838" i="11"/>
  <c r="T837" i="11"/>
  <c r="Q837" i="11"/>
  <c r="T836" i="11"/>
  <c r="Q836" i="11"/>
  <c r="T835" i="11"/>
  <c r="Q835" i="11"/>
  <c r="T834" i="11"/>
  <c r="Q834" i="11"/>
  <c r="T833" i="11"/>
  <c r="Q833" i="11"/>
  <c r="T832" i="11"/>
  <c r="Q832" i="11"/>
  <c r="T831" i="11"/>
  <c r="Q831" i="11"/>
  <c r="T830" i="11"/>
  <c r="Q830" i="11"/>
  <c r="T829" i="11"/>
  <c r="Q829" i="11"/>
  <c r="T828" i="11"/>
  <c r="Q828" i="11"/>
  <c r="T827" i="11"/>
  <c r="Q827" i="11"/>
  <c r="T826" i="11"/>
  <c r="Q826" i="11"/>
  <c r="T825" i="11"/>
  <c r="Q825" i="11"/>
  <c r="T824" i="11"/>
  <c r="Q824" i="11"/>
  <c r="T823" i="11"/>
  <c r="Q823" i="11"/>
  <c r="T822" i="11"/>
  <c r="Q822" i="11"/>
  <c r="T821" i="11"/>
  <c r="Q821" i="11"/>
  <c r="T820" i="11"/>
  <c r="Q820" i="11"/>
  <c r="T819" i="11"/>
  <c r="Q819" i="11"/>
  <c r="T818" i="11"/>
  <c r="Q818" i="11"/>
  <c r="T817" i="11"/>
  <c r="Q817" i="11"/>
  <c r="T816" i="11"/>
  <c r="Q816" i="11"/>
  <c r="T815" i="11"/>
  <c r="Q815" i="11"/>
  <c r="T814" i="11"/>
  <c r="Q814" i="11"/>
  <c r="T809" i="11"/>
  <c r="Q809" i="11"/>
  <c r="T808" i="11"/>
  <c r="Q808" i="11"/>
  <c r="T807" i="11"/>
  <c r="Q807" i="11"/>
  <c r="T806" i="11"/>
  <c r="Q806" i="11"/>
  <c r="T805" i="11"/>
  <c r="Q805" i="11"/>
  <c r="T803" i="11"/>
  <c r="Q803" i="11"/>
  <c r="T802" i="11"/>
  <c r="Q802" i="11"/>
  <c r="T801" i="11"/>
  <c r="Q801" i="11"/>
  <c r="T800" i="11"/>
  <c r="Q800" i="11"/>
  <c r="T799" i="11"/>
  <c r="Q799" i="11"/>
  <c r="T798" i="11"/>
  <c r="Q798" i="11"/>
  <c r="T797" i="11"/>
  <c r="Q797" i="11"/>
  <c r="T796" i="11"/>
  <c r="Q796" i="11"/>
  <c r="T795" i="11"/>
  <c r="Q795" i="11"/>
  <c r="T794" i="11"/>
  <c r="Q794" i="11"/>
  <c r="T793" i="11"/>
  <c r="Q793" i="11"/>
  <c r="T792" i="11"/>
  <c r="Q792" i="11"/>
  <c r="T791" i="11"/>
  <c r="Q791" i="11"/>
  <c r="T790" i="11"/>
  <c r="Q790" i="11"/>
  <c r="T789" i="11"/>
  <c r="Q789" i="11"/>
  <c r="T788" i="11"/>
  <c r="Q788" i="11"/>
  <c r="T787" i="11"/>
  <c r="Q787" i="11"/>
  <c r="T786" i="11"/>
  <c r="Q786" i="11"/>
  <c r="T785" i="11"/>
  <c r="Q785" i="11"/>
  <c r="T784" i="11"/>
  <c r="Q784" i="11"/>
  <c r="T783" i="11"/>
  <c r="Q783" i="11"/>
  <c r="T782" i="11"/>
  <c r="Q782" i="11"/>
  <c r="T781" i="11"/>
  <c r="Q781" i="11"/>
  <c r="T780" i="11"/>
  <c r="Q780" i="11"/>
  <c r="T778" i="11"/>
  <c r="Q778" i="11"/>
  <c r="T777" i="11"/>
  <c r="Q777" i="11"/>
  <c r="T776" i="11"/>
  <c r="Q776" i="11"/>
  <c r="T775" i="11"/>
  <c r="Q775" i="11"/>
  <c r="T774" i="11"/>
  <c r="Q774" i="11"/>
  <c r="T773" i="11"/>
  <c r="Q773" i="11"/>
  <c r="T772" i="11"/>
  <c r="Q772" i="11"/>
  <c r="T771" i="11"/>
  <c r="Q771" i="11"/>
  <c r="T770" i="11"/>
  <c r="Q770" i="11"/>
  <c r="T769" i="11"/>
  <c r="Q769" i="11"/>
  <c r="T768" i="11"/>
  <c r="Q768" i="11"/>
  <c r="T767" i="11"/>
  <c r="Q767" i="11"/>
  <c r="T766" i="11"/>
  <c r="Q766" i="11"/>
  <c r="T765" i="11"/>
  <c r="Q765" i="11"/>
  <c r="T764" i="11"/>
  <c r="Q764" i="11"/>
  <c r="T763" i="11"/>
  <c r="Q763" i="11"/>
  <c r="T762" i="11"/>
  <c r="Q762" i="11"/>
  <c r="T761" i="11"/>
  <c r="Q761" i="11"/>
  <c r="T760" i="11"/>
  <c r="Q760" i="11"/>
  <c r="T759" i="11"/>
  <c r="Q759" i="11"/>
  <c r="T758" i="11"/>
  <c r="Q758" i="11"/>
  <c r="T757" i="11"/>
  <c r="Q757" i="11"/>
  <c r="T756" i="11"/>
  <c r="Q756" i="11"/>
  <c r="T755" i="11"/>
  <c r="Q755" i="11"/>
  <c r="T754" i="11"/>
  <c r="Q754" i="11"/>
  <c r="T753" i="11"/>
  <c r="Q753" i="11"/>
  <c r="T752" i="11"/>
  <c r="Q752" i="11"/>
  <c r="T751" i="11"/>
  <c r="Q751" i="11"/>
  <c r="T750" i="11"/>
  <c r="Q750" i="11"/>
  <c r="T749" i="11"/>
  <c r="Q749" i="11"/>
  <c r="T748" i="11"/>
  <c r="Q748" i="11"/>
  <c r="T747" i="11"/>
  <c r="Q747" i="11"/>
  <c r="T746" i="11"/>
  <c r="Q746" i="11"/>
  <c r="T745" i="11"/>
  <c r="Q745" i="11"/>
  <c r="T744" i="11"/>
  <c r="Q744" i="11"/>
  <c r="T743" i="11"/>
  <c r="Q743" i="11"/>
  <c r="T742" i="11"/>
  <c r="Q742" i="11"/>
  <c r="T741" i="11"/>
  <c r="Q741" i="11"/>
  <c r="T740" i="11"/>
  <c r="Q740" i="11"/>
  <c r="T739" i="11"/>
  <c r="Q739" i="11"/>
  <c r="T738" i="11"/>
  <c r="Q738" i="11"/>
  <c r="T737" i="11"/>
  <c r="Q737" i="11"/>
  <c r="T736" i="11"/>
  <c r="Q736" i="11"/>
  <c r="T735" i="11"/>
  <c r="Q735" i="11"/>
  <c r="T734" i="11"/>
  <c r="Q734" i="11"/>
  <c r="T733" i="11"/>
  <c r="Q733" i="11"/>
  <c r="T732" i="11"/>
  <c r="Q732" i="11"/>
  <c r="T731" i="11"/>
  <c r="Q731" i="11"/>
  <c r="T730" i="11"/>
  <c r="Q730" i="11"/>
  <c r="T729" i="11"/>
  <c r="Q729" i="11"/>
  <c r="T728" i="11"/>
  <c r="Q728" i="11"/>
  <c r="T727" i="11"/>
  <c r="Q727" i="11"/>
  <c r="T726" i="11"/>
  <c r="Q726" i="11"/>
  <c r="T725" i="11"/>
  <c r="Q725" i="11"/>
  <c r="T724" i="11"/>
  <c r="Q724" i="11"/>
  <c r="T723" i="11"/>
  <c r="Q723" i="11"/>
  <c r="T722" i="11"/>
  <c r="Q722" i="11"/>
  <c r="T721" i="11"/>
  <c r="Q721" i="11"/>
  <c r="T720" i="11"/>
  <c r="Q720" i="11"/>
  <c r="T719" i="11"/>
  <c r="Q719" i="11"/>
  <c r="T718" i="11"/>
  <c r="Q718" i="11"/>
  <c r="T717" i="11"/>
  <c r="Q717" i="11"/>
  <c r="T716" i="11"/>
  <c r="Q716" i="11"/>
  <c r="T715" i="11"/>
  <c r="Q715" i="11"/>
  <c r="T714" i="11"/>
  <c r="Q714" i="11"/>
  <c r="T713" i="11"/>
  <c r="Q713" i="11"/>
  <c r="T712" i="11"/>
  <c r="Q712" i="11"/>
  <c r="T711" i="11"/>
  <c r="Q711" i="11"/>
  <c r="T710" i="11"/>
  <c r="Q710" i="11"/>
  <c r="T709" i="11"/>
  <c r="Q709" i="11"/>
  <c r="T708" i="11"/>
  <c r="Q708" i="11"/>
  <c r="T707" i="11"/>
  <c r="Q707" i="11"/>
  <c r="T706" i="11"/>
  <c r="Q706" i="11"/>
  <c r="T705" i="11"/>
  <c r="Q705" i="11"/>
  <c r="T704" i="11"/>
  <c r="Q704" i="11"/>
  <c r="T703" i="11"/>
  <c r="Q703" i="11"/>
  <c r="T702" i="11"/>
  <c r="Q702" i="11"/>
  <c r="T701" i="11"/>
  <c r="Q701" i="11"/>
  <c r="T700" i="11"/>
  <c r="Q700" i="11"/>
  <c r="T699" i="11"/>
  <c r="Q699" i="11"/>
  <c r="T698" i="11"/>
  <c r="Q698" i="11"/>
  <c r="T697" i="11"/>
  <c r="Q697" i="11"/>
  <c r="T696" i="11"/>
  <c r="Q696" i="11"/>
  <c r="T695" i="11"/>
  <c r="Q695" i="11"/>
  <c r="T694" i="11"/>
  <c r="Q694" i="11"/>
  <c r="T693" i="11"/>
  <c r="Q693" i="11"/>
  <c r="T692" i="11"/>
  <c r="Q692" i="11"/>
  <c r="T691" i="11"/>
  <c r="Q691" i="11"/>
  <c r="T690" i="11"/>
  <c r="Q690" i="11"/>
  <c r="T689" i="11"/>
  <c r="Q689" i="11"/>
  <c r="T688" i="11"/>
  <c r="Q688" i="11"/>
  <c r="T687" i="11"/>
  <c r="Q687" i="11"/>
  <c r="T686" i="11"/>
  <c r="Q686" i="11"/>
  <c r="T685" i="11"/>
  <c r="Q685" i="11"/>
  <c r="T684" i="11"/>
  <c r="Q684" i="11"/>
  <c r="T683" i="11"/>
  <c r="Q683" i="11"/>
  <c r="T682" i="11"/>
  <c r="Q682" i="11"/>
  <c r="T681" i="11"/>
  <c r="Q681" i="11"/>
  <c r="T676" i="11"/>
  <c r="Q676" i="11"/>
  <c r="T675" i="11"/>
  <c r="Q675" i="11"/>
  <c r="T674" i="11"/>
  <c r="Q674" i="11"/>
  <c r="T673" i="11"/>
  <c r="Q673" i="11"/>
  <c r="T672" i="11"/>
  <c r="Q672" i="11"/>
  <c r="T671" i="11"/>
  <c r="Q671" i="11"/>
  <c r="T670" i="11"/>
  <c r="Q670" i="11"/>
  <c r="T669" i="11"/>
  <c r="Q669" i="11"/>
  <c r="T668" i="11"/>
  <c r="Q668" i="11"/>
  <c r="T667" i="11"/>
  <c r="Q667" i="11"/>
  <c r="T666" i="11"/>
  <c r="Q666" i="11"/>
  <c r="T665" i="11"/>
  <c r="Q665" i="11"/>
  <c r="T664" i="11"/>
  <c r="Q664" i="11"/>
  <c r="T663" i="11"/>
  <c r="Q663" i="11"/>
  <c r="T662" i="11"/>
  <c r="Q662" i="11"/>
  <c r="T661" i="11"/>
  <c r="Q661" i="11"/>
  <c r="T660" i="11"/>
  <c r="Q660" i="11"/>
  <c r="T659" i="11"/>
  <c r="Q659" i="11"/>
  <c r="T658" i="11"/>
  <c r="Q658" i="11"/>
  <c r="T657" i="11"/>
  <c r="Q657" i="11"/>
  <c r="T656" i="11"/>
  <c r="Q656" i="11"/>
  <c r="T655" i="11"/>
  <c r="Q655" i="11"/>
  <c r="T654" i="11"/>
  <c r="Q654" i="11"/>
  <c r="T653" i="11"/>
  <c r="Q653" i="11"/>
  <c r="T652" i="11"/>
  <c r="Q652" i="11"/>
  <c r="T651" i="11"/>
  <c r="Q651" i="11"/>
  <c r="T650" i="11"/>
  <c r="Q650" i="11"/>
  <c r="T649" i="11"/>
  <c r="Q649" i="11"/>
  <c r="T648" i="11"/>
  <c r="Q648" i="11"/>
  <c r="T647" i="11"/>
  <c r="Q647" i="11"/>
  <c r="T646" i="11"/>
  <c r="Q646" i="11"/>
  <c r="T645" i="11"/>
  <c r="Q645" i="11"/>
  <c r="T644" i="11"/>
  <c r="Q644" i="11"/>
  <c r="T639" i="11"/>
  <c r="Q639" i="11"/>
  <c r="T638" i="11"/>
  <c r="Q638" i="11"/>
  <c r="T637" i="11"/>
  <c r="Q637" i="11"/>
  <c r="T636" i="11"/>
  <c r="Q636" i="11"/>
  <c r="T635" i="11"/>
  <c r="Q635" i="11"/>
  <c r="T634" i="11"/>
  <c r="Q634" i="11"/>
  <c r="T633" i="11"/>
  <c r="Q633" i="11"/>
  <c r="T632" i="11"/>
  <c r="Q632" i="11"/>
  <c r="T631" i="11"/>
  <c r="Q631" i="11"/>
  <c r="T630" i="11"/>
  <c r="Q630" i="11"/>
  <c r="T629" i="11"/>
  <c r="Q629" i="11"/>
  <c r="T628" i="11"/>
  <c r="Q628" i="11"/>
  <c r="T627" i="11"/>
  <c r="Q627" i="11"/>
  <c r="T626" i="11"/>
  <c r="Q626" i="11"/>
  <c r="T625" i="11"/>
  <c r="Q625" i="11"/>
  <c r="T624" i="11"/>
  <c r="Q624" i="11"/>
  <c r="T623" i="11"/>
  <c r="Q623" i="11"/>
  <c r="T622" i="11"/>
  <c r="Q622" i="11"/>
  <c r="T619" i="11"/>
  <c r="Q619" i="11"/>
  <c r="T618" i="11"/>
  <c r="Q618" i="11"/>
  <c r="T617" i="11"/>
  <c r="Q617" i="11"/>
  <c r="T616" i="11"/>
  <c r="Q616" i="11"/>
  <c r="T615" i="11"/>
  <c r="Q615" i="11"/>
  <c r="T614" i="11"/>
  <c r="Q614" i="11"/>
  <c r="T613" i="11"/>
  <c r="Q613" i="11"/>
  <c r="T612" i="11"/>
  <c r="Q612" i="11"/>
  <c r="T611" i="11"/>
  <c r="Q611" i="11"/>
  <c r="T610" i="11"/>
  <c r="Q610" i="11"/>
  <c r="T609" i="11"/>
  <c r="Q609" i="11"/>
  <c r="T608" i="11"/>
  <c r="Q608" i="11"/>
  <c r="T607" i="11"/>
  <c r="Q607" i="11"/>
  <c r="T606" i="11"/>
  <c r="Q606" i="11"/>
  <c r="T605" i="11"/>
  <c r="Q605" i="11"/>
  <c r="T604" i="11"/>
  <c r="Q604" i="11"/>
  <c r="T603" i="11"/>
  <c r="Q603" i="11"/>
  <c r="T602" i="11"/>
  <c r="Q602" i="11"/>
  <c r="T601" i="11"/>
  <c r="Q601" i="11"/>
  <c r="T600" i="11"/>
  <c r="Q600" i="11"/>
  <c r="T598" i="11"/>
  <c r="Q598" i="11"/>
  <c r="T597" i="11"/>
  <c r="Q597" i="11"/>
  <c r="T596" i="11"/>
  <c r="Q596" i="11"/>
  <c r="T595" i="11"/>
  <c r="Q595" i="11"/>
  <c r="T594" i="11"/>
  <c r="Q594" i="11"/>
  <c r="T593" i="11"/>
  <c r="Q593" i="11"/>
  <c r="T592" i="11"/>
  <c r="Q592" i="11"/>
  <c r="T591" i="11"/>
  <c r="Q591" i="11"/>
  <c r="T590" i="11"/>
  <c r="Q590" i="11"/>
  <c r="T589" i="11"/>
  <c r="Q589" i="11"/>
  <c r="T588" i="11"/>
  <c r="Q588" i="11"/>
  <c r="T587" i="11"/>
  <c r="Q587" i="11"/>
  <c r="T586" i="11"/>
  <c r="Q586" i="11"/>
  <c r="T585" i="11"/>
  <c r="Q585" i="11"/>
  <c r="T584" i="11"/>
  <c r="Q584" i="11"/>
  <c r="T583" i="11"/>
  <c r="Q583" i="11"/>
  <c r="T582" i="11"/>
  <c r="Q582" i="11"/>
  <c r="T581" i="11"/>
  <c r="Q581" i="11"/>
  <c r="T580" i="11"/>
  <c r="Q580" i="11"/>
  <c r="T579" i="11"/>
  <c r="Q579" i="11"/>
  <c r="T578" i="11"/>
  <c r="Q578" i="11"/>
  <c r="T577" i="11"/>
  <c r="Q577" i="11"/>
  <c r="T576" i="11"/>
  <c r="Q576" i="11"/>
  <c r="T575" i="11"/>
  <c r="Q575" i="11"/>
  <c r="T574" i="11"/>
  <c r="Q574" i="11"/>
  <c r="T573" i="11"/>
  <c r="Q573" i="11"/>
  <c r="T572" i="11"/>
  <c r="Q572" i="11"/>
  <c r="T571" i="11"/>
  <c r="Q571" i="11"/>
  <c r="T570" i="11"/>
  <c r="Q570" i="11"/>
  <c r="T569" i="11"/>
  <c r="Q569" i="11"/>
  <c r="T568" i="11"/>
  <c r="Q568" i="11"/>
  <c r="T567" i="11"/>
  <c r="Q567" i="11"/>
  <c r="T566" i="11"/>
  <c r="Q566" i="11"/>
  <c r="T565" i="11"/>
  <c r="Q565" i="11"/>
  <c r="T564" i="11"/>
  <c r="Q564" i="11"/>
  <c r="T563" i="11"/>
  <c r="Q563" i="11"/>
  <c r="T562" i="11"/>
  <c r="Q562" i="11"/>
  <c r="T561" i="11"/>
  <c r="Q561" i="11"/>
  <c r="T560" i="11"/>
  <c r="Q560" i="11"/>
  <c r="T559" i="11"/>
  <c r="Q559" i="11"/>
  <c r="T558" i="11"/>
  <c r="Q558" i="11"/>
  <c r="T557" i="11"/>
  <c r="Q557" i="11"/>
  <c r="T556" i="11"/>
  <c r="Q556" i="11"/>
  <c r="T555" i="11"/>
  <c r="Q555" i="11"/>
  <c r="T554" i="11"/>
  <c r="Q554" i="11"/>
  <c r="T553" i="11"/>
  <c r="Q553" i="11"/>
  <c r="T552" i="11"/>
  <c r="Q552" i="11"/>
  <c r="T551" i="11"/>
  <c r="Q551" i="11"/>
  <c r="T550" i="11"/>
  <c r="Q550" i="11"/>
  <c r="T549" i="11"/>
  <c r="Q549" i="11"/>
  <c r="T548" i="11"/>
  <c r="Q548" i="11"/>
  <c r="T547" i="11"/>
  <c r="Q547" i="11"/>
  <c r="T546" i="11"/>
  <c r="Q546" i="11"/>
  <c r="T545" i="11"/>
  <c r="Q545" i="11"/>
  <c r="T544" i="11"/>
  <c r="Q544" i="11"/>
  <c r="T543" i="11"/>
  <c r="Q543" i="11"/>
  <c r="T542" i="11"/>
  <c r="Q542" i="11"/>
  <c r="T541" i="11"/>
  <c r="Q541" i="11"/>
  <c r="T540" i="11"/>
  <c r="Q540" i="11"/>
  <c r="T539" i="11"/>
  <c r="Q539" i="11"/>
  <c r="T538" i="11"/>
  <c r="Q538" i="11"/>
  <c r="T537" i="11"/>
  <c r="Q537" i="11"/>
  <c r="T536" i="11"/>
  <c r="Q536" i="11"/>
  <c r="T535" i="11"/>
  <c r="Q535" i="11"/>
  <c r="T534" i="11"/>
  <c r="Q534" i="11"/>
  <c r="T533" i="11"/>
  <c r="Q533" i="11"/>
  <c r="T522" i="11"/>
  <c r="Q522" i="11"/>
  <c r="T521" i="11"/>
  <c r="Q521" i="11"/>
  <c r="T520" i="11"/>
  <c r="Q520" i="11"/>
  <c r="T519" i="11"/>
  <c r="Q519" i="11"/>
  <c r="T518" i="11"/>
  <c r="Q518" i="11"/>
  <c r="T517" i="11"/>
  <c r="Q517" i="11"/>
  <c r="T516" i="11"/>
  <c r="Q516" i="11"/>
  <c r="T515" i="11"/>
  <c r="Q515" i="11"/>
  <c r="T514" i="11"/>
  <c r="Q514" i="11"/>
  <c r="T513" i="11"/>
  <c r="Q513" i="11"/>
  <c r="T512" i="11"/>
  <c r="Q512" i="11"/>
  <c r="T511" i="11"/>
  <c r="Q511" i="11"/>
  <c r="T510" i="11"/>
  <c r="Q510" i="11"/>
  <c r="T509" i="11"/>
  <c r="Q509" i="11"/>
  <c r="T508" i="11"/>
  <c r="Q508" i="11"/>
  <c r="T507" i="11"/>
  <c r="Q507" i="11"/>
  <c r="T506" i="11"/>
  <c r="Q506" i="11"/>
  <c r="T505" i="11"/>
  <c r="Q505" i="11"/>
  <c r="T504" i="11"/>
  <c r="Q504" i="11"/>
  <c r="T503" i="11"/>
  <c r="Q503" i="11"/>
  <c r="T502" i="11"/>
  <c r="Q502" i="11"/>
  <c r="T500" i="11"/>
  <c r="Q500" i="11"/>
  <c r="T499" i="11"/>
  <c r="Q499" i="11"/>
  <c r="T498" i="11"/>
  <c r="Q498" i="11"/>
  <c r="T497" i="11"/>
  <c r="Q497" i="11"/>
  <c r="T496" i="11"/>
  <c r="Q496" i="11"/>
  <c r="T495" i="11"/>
  <c r="Q495" i="11"/>
  <c r="T494" i="11"/>
  <c r="Q494" i="11"/>
  <c r="T493" i="11"/>
  <c r="Q493" i="11"/>
  <c r="T492" i="11"/>
  <c r="Q492" i="11"/>
  <c r="T491" i="11"/>
  <c r="Q491" i="11"/>
  <c r="T490" i="11"/>
  <c r="Q490" i="11"/>
  <c r="T489" i="11"/>
  <c r="Q489" i="11"/>
  <c r="T488" i="11"/>
  <c r="Q488" i="11"/>
  <c r="T487" i="11"/>
  <c r="Q487" i="11"/>
  <c r="T486" i="11"/>
  <c r="Q486" i="11"/>
  <c r="T485" i="11"/>
  <c r="Q485" i="11"/>
  <c r="T484" i="11"/>
  <c r="Q484" i="11"/>
  <c r="T483" i="11"/>
  <c r="Q483" i="11"/>
  <c r="T482" i="11"/>
  <c r="Q482" i="11"/>
  <c r="T481" i="11"/>
  <c r="Q481" i="11"/>
  <c r="T480" i="11"/>
  <c r="Q480" i="11"/>
  <c r="T479" i="11"/>
  <c r="Q479" i="11"/>
  <c r="T478" i="11"/>
  <c r="Q478" i="11"/>
  <c r="T477" i="11"/>
  <c r="Q477" i="11"/>
  <c r="T476" i="11"/>
  <c r="Q476" i="11"/>
  <c r="T475" i="11"/>
  <c r="Q475" i="11"/>
  <c r="T474" i="11"/>
  <c r="Q474" i="11"/>
  <c r="T473" i="11"/>
  <c r="Q473" i="11"/>
  <c r="T472" i="11"/>
  <c r="Q472" i="11"/>
  <c r="T471" i="11"/>
  <c r="Q471" i="11"/>
  <c r="T470" i="11"/>
  <c r="Q470" i="11"/>
  <c r="T469" i="11"/>
  <c r="Q469" i="11"/>
  <c r="T468" i="11"/>
  <c r="Q468" i="11"/>
  <c r="T467" i="11"/>
  <c r="Q467" i="11"/>
  <c r="T466" i="11"/>
  <c r="Q466" i="11"/>
  <c r="T465" i="11"/>
  <c r="Q465" i="11"/>
  <c r="T464" i="11"/>
  <c r="Q464" i="11"/>
  <c r="T463" i="11"/>
  <c r="Q463" i="11"/>
  <c r="T462" i="11"/>
  <c r="Q462" i="11"/>
  <c r="T461" i="11"/>
  <c r="Q461" i="11"/>
  <c r="T460" i="11"/>
  <c r="Q460" i="11"/>
  <c r="T459" i="11"/>
  <c r="Q459" i="11"/>
  <c r="T458" i="11"/>
  <c r="Q458" i="11"/>
  <c r="T457" i="11"/>
  <c r="Q457" i="11"/>
  <c r="T456" i="11"/>
  <c r="Q456" i="11"/>
  <c r="T455" i="11"/>
  <c r="Q455" i="11"/>
  <c r="T454" i="11"/>
  <c r="Q454" i="11"/>
  <c r="T453" i="11"/>
  <c r="Q453" i="11"/>
  <c r="T452" i="11"/>
  <c r="Q452" i="11"/>
  <c r="T451" i="11"/>
  <c r="Q451" i="11"/>
  <c r="T450" i="11"/>
  <c r="Q450" i="11"/>
  <c r="T449" i="11"/>
  <c r="Q449" i="11"/>
  <c r="T448" i="11"/>
  <c r="Q448" i="11"/>
  <c r="T447" i="11"/>
  <c r="Q447" i="11"/>
  <c r="T446" i="11"/>
  <c r="Q446" i="11"/>
  <c r="T445" i="11"/>
  <c r="Q445" i="11"/>
  <c r="T444" i="11"/>
  <c r="Q444" i="11"/>
  <c r="T443" i="11"/>
  <c r="Q443" i="11"/>
  <c r="T442" i="11"/>
  <c r="Q442" i="11"/>
  <c r="T441" i="11"/>
  <c r="Q441" i="11"/>
  <c r="T440" i="11"/>
  <c r="Q440" i="11"/>
  <c r="T439" i="11"/>
  <c r="Q439" i="11"/>
  <c r="T438" i="11"/>
  <c r="Q438" i="11"/>
  <c r="T437" i="11"/>
  <c r="Q437" i="11"/>
  <c r="T436" i="11"/>
  <c r="Q436" i="11"/>
  <c r="T435" i="11"/>
  <c r="Q435" i="11"/>
  <c r="T427" i="11"/>
  <c r="Q427" i="11"/>
  <c r="T426" i="11"/>
  <c r="Q426" i="11"/>
  <c r="T425" i="11"/>
  <c r="Q425" i="11"/>
  <c r="T424" i="11"/>
  <c r="Q424" i="11"/>
  <c r="T423" i="11"/>
  <c r="Q423" i="11"/>
  <c r="T422" i="11"/>
  <c r="Q422" i="11"/>
  <c r="T421" i="11"/>
  <c r="Q421" i="11"/>
  <c r="T420" i="11"/>
  <c r="Q420" i="11"/>
  <c r="T419" i="11"/>
  <c r="Q419" i="11"/>
  <c r="T418" i="11"/>
  <c r="Q418" i="11"/>
  <c r="T417" i="11"/>
  <c r="Q417" i="11"/>
  <c r="T416" i="11"/>
  <c r="Q416" i="11"/>
  <c r="T415" i="11"/>
  <c r="Q415" i="11"/>
  <c r="T414" i="11"/>
  <c r="Q414" i="11"/>
  <c r="T413" i="11"/>
  <c r="Q413" i="11"/>
  <c r="T412" i="11"/>
  <c r="Q412" i="11"/>
  <c r="T411" i="11"/>
  <c r="Q411" i="11"/>
  <c r="T410" i="11"/>
  <c r="Q410" i="11"/>
  <c r="T409" i="11"/>
  <c r="Q409" i="11"/>
  <c r="T408" i="11"/>
  <c r="Q408" i="11"/>
  <c r="T407" i="11"/>
  <c r="Q407" i="11"/>
  <c r="T406" i="11"/>
  <c r="Q406" i="11"/>
  <c r="T405" i="11"/>
  <c r="Q405" i="11"/>
  <c r="T404" i="11"/>
  <c r="Q404" i="11"/>
  <c r="T403" i="11"/>
  <c r="Q403" i="11"/>
  <c r="T402" i="11"/>
  <c r="Q402" i="11"/>
  <c r="T401" i="11"/>
  <c r="Q401" i="11"/>
  <c r="T399" i="11"/>
  <c r="Q399" i="11"/>
  <c r="T398" i="11"/>
  <c r="Q398" i="11"/>
  <c r="T397" i="11"/>
  <c r="Q397" i="11"/>
  <c r="T396" i="11"/>
  <c r="Q396" i="11"/>
  <c r="T395" i="11"/>
  <c r="Q395" i="11"/>
  <c r="T394" i="11"/>
  <c r="Q394" i="11"/>
  <c r="T393" i="11"/>
  <c r="Q393" i="11"/>
  <c r="T392" i="11"/>
  <c r="Q392" i="11"/>
  <c r="T391" i="11"/>
  <c r="Q391" i="11"/>
  <c r="T390" i="11"/>
  <c r="Q390" i="11"/>
  <c r="T389" i="11"/>
  <c r="Q389" i="11"/>
  <c r="T388" i="11"/>
  <c r="Q388" i="11"/>
  <c r="T387" i="11"/>
  <c r="Q387" i="11"/>
  <c r="T386" i="11"/>
  <c r="Q386" i="11"/>
  <c r="T385" i="11"/>
  <c r="Q385" i="11"/>
  <c r="T384" i="11"/>
  <c r="Q384" i="11"/>
  <c r="T383" i="11"/>
  <c r="Q383" i="11"/>
  <c r="T382" i="11"/>
  <c r="Q382" i="11"/>
  <c r="T381" i="11"/>
  <c r="Q381" i="11"/>
  <c r="T380" i="11"/>
  <c r="Q380" i="11"/>
  <c r="T379" i="11"/>
  <c r="Q379" i="11"/>
  <c r="T378" i="11"/>
  <c r="Q378" i="11"/>
  <c r="T377" i="11"/>
  <c r="Q377" i="11"/>
  <c r="T376" i="11"/>
  <c r="Q376" i="11"/>
  <c r="T375" i="11"/>
  <c r="Q375" i="11"/>
  <c r="T374" i="11"/>
  <c r="Q374" i="11"/>
  <c r="T373" i="11"/>
  <c r="Q373" i="11"/>
  <c r="T372" i="11"/>
  <c r="Q372" i="11"/>
  <c r="T371" i="11"/>
  <c r="Q371" i="11"/>
  <c r="T370" i="11"/>
  <c r="Q370" i="11"/>
  <c r="T369" i="11"/>
  <c r="Q369" i="11"/>
  <c r="T368" i="11"/>
  <c r="Q368" i="11"/>
  <c r="T367" i="11"/>
  <c r="Q367" i="11"/>
  <c r="T366" i="11"/>
  <c r="Q366" i="11"/>
  <c r="T365" i="11"/>
  <c r="Q365" i="11"/>
  <c r="T364" i="11"/>
  <c r="Q364" i="11"/>
  <c r="T363" i="11"/>
  <c r="Q363" i="11"/>
  <c r="T362" i="11"/>
  <c r="Q362" i="11"/>
  <c r="T361" i="11"/>
  <c r="Q361" i="11"/>
  <c r="T359" i="11"/>
  <c r="Q359" i="11"/>
  <c r="T358" i="11"/>
  <c r="Q358" i="11"/>
  <c r="T357" i="11"/>
  <c r="Q357" i="11"/>
  <c r="T356" i="11"/>
  <c r="Q356" i="11"/>
  <c r="T355" i="11"/>
  <c r="Q355" i="11"/>
  <c r="T354" i="11"/>
  <c r="Q354" i="11"/>
  <c r="T353" i="11"/>
  <c r="Q353" i="11"/>
  <c r="T352" i="11"/>
  <c r="Q352" i="11"/>
  <c r="T351" i="11"/>
  <c r="Q351" i="11"/>
  <c r="T350" i="11"/>
  <c r="Q350" i="11"/>
  <c r="T349" i="11"/>
  <c r="Q349" i="11"/>
  <c r="T348" i="11"/>
  <c r="Q348" i="11"/>
  <c r="T347" i="11"/>
  <c r="Q347" i="11"/>
  <c r="T346" i="11"/>
  <c r="Q346" i="11"/>
  <c r="T345" i="11"/>
  <c r="Q345" i="11"/>
  <c r="T344" i="11"/>
  <c r="Q344" i="11"/>
  <c r="T343" i="11"/>
  <c r="Q343" i="11"/>
  <c r="T342" i="11"/>
  <c r="Q342" i="11"/>
  <c r="T341" i="11"/>
  <c r="Q341" i="11"/>
  <c r="T340" i="11"/>
  <c r="Q340" i="11"/>
  <c r="T339" i="11"/>
  <c r="Q339" i="11"/>
  <c r="T338" i="11"/>
  <c r="Q338" i="11"/>
  <c r="T337" i="11"/>
  <c r="Q337" i="11"/>
  <c r="T336" i="11"/>
  <c r="Q336" i="11"/>
  <c r="T335" i="11"/>
  <c r="Q335" i="11"/>
  <c r="T334" i="11"/>
  <c r="Q334" i="11"/>
  <c r="T333" i="11"/>
  <c r="Q333" i="11"/>
  <c r="T332" i="11"/>
  <c r="Q332" i="11"/>
  <c r="T331" i="11"/>
  <c r="Q331" i="11"/>
  <c r="T330" i="11"/>
  <c r="Q330" i="11"/>
  <c r="T317" i="11"/>
  <c r="Q317" i="11"/>
  <c r="T316" i="11"/>
  <c r="Q316" i="11"/>
  <c r="T315" i="11"/>
  <c r="Q315" i="11"/>
  <c r="T314" i="11"/>
  <c r="Q314" i="11"/>
  <c r="T313" i="11"/>
  <c r="Q313" i="11"/>
  <c r="T312" i="11"/>
  <c r="Q312" i="11"/>
  <c r="T311" i="11"/>
  <c r="Q311" i="11"/>
  <c r="T310" i="11"/>
  <c r="Q310" i="11"/>
  <c r="T309" i="11"/>
  <c r="Q309" i="11"/>
  <c r="T308" i="11"/>
  <c r="Q308" i="11"/>
  <c r="T307" i="11"/>
  <c r="Q307" i="11"/>
  <c r="T306" i="11"/>
  <c r="Q306" i="11"/>
  <c r="T305" i="11"/>
  <c r="Q305" i="11"/>
  <c r="T304" i="11"/>
  <c r="Q304" i="11"/>
  <c r="T303" i="11"/>
  <c r="Q303" i="11"/>
  <c r="T302" i="11"/>
  <c r="Q302" i="11"/>
  <c r="T301" i="11"/>
  <c r="Q301" i="11"/>
  <c r="T300" i="11"/>
  <c r="Q300" i="11"/>
  <c r="T299" i="11"/>
  <c r="Q299" i="11"/>
  <c r="T298" i="11"/>
  <c r="Q298" i="11"/>
  <c r="T297" i="11"/>
  <c r="Q297" i="11"/>
  <c r="T296" i="11"/>
  <c r="Q296" i="11"/>
  <c r="T295" i="11"/>
  <c r="Q295" i="11"/>
  <c r="T294" i="11"/>
  <c r="Q294" i="11"/>
  <c r="T293" i="11"/>
  <c r="Q293" i="11"/>
  <c r="T292" i="11"/>
  <c r="Q292" i="11"/>
  <c r="T291" i="11"/>
  <c r="Q291" i="11"/>
  <c r="T290" i="11"/>
  <c r="Q290" i="11"/>
  <c r="T289" i="11"/>
  <c r="Q289" i="11"/>
  <c r="T288" i="11"/>
  <c r="Q288" i="11"/>
  <c r="T287" i="11"/>
  <c r="Q287" i="11"/>
  <c r="T286" i="11"/>
  <c r="Q286" i="11"/>
  <c r="T285" i="11"/>
  <c r="Q285" i="11"/>
  <c r="T284" i="11"/>
  <c r="Q284" i="11"/>
  <c r="T283" i="11"/>
  <c r="Q283" i="11"/>
  <c r="T280" i="11"/>
  <c r="Q280" i="11"/>
  <c r="T279" i="11"/>
  <c r="Q279" i="11"/>
  <c r="T278" i="11"/>
  <c r="Q278" i="11"/>
  <c r="T277" i="11"/>
  <c r="Q277" i="11"/>
  <c r="T276" i="11"/>
  <c r="Q276" i="11"/>
  <c r="T275" i="11"/>
  <c r="Q275" i="11"/>
  <c r="T274" i="11"/>
  <c r="Q274" i="11"/>
  <c r="T273" i="11"/>
  <c r="Q273" i="11"/>
  <c r="T272" i="11"/>
  <c r="Q272" i="11"/>
  <c r="T271" i="11"/>
  <c r="Q271" i="11"/>
  <c r="T270" i="11"/>
  <c r="Q270" i="11"/>
  <c r="T269" i="11"/>
  <c r="Q269" i="11"/>
  <c r="T268" i="11"/>
  <c r="Q268" i="11"/>
  <c r="T267" i="11"/>
  <c r="Q267" i="11"/>
  <c r="T266" i="11"/>
  <c r="Q266" i="11"/>
  <c r="T265" i="11"/>
  <c r="Q265" i="11"/>
  <c r="T264" i="11"/>
  <c r="Q264" i="11"/>
  <c r="T263" i="11"/>
  <c r="Q263" i="11"/>
  <c r="T262" i="11"/>
  <c r="Q262" i="11"/>
  <c r="T261" i="11"/>
  <c r="Q261" i="11"/>
  <c r="T260" i="11"/>
  <c r="Q260" i="11"/>
  <c r="T259" i="11"/>
  <c r="Q259" i="11"/>
  <c r="T258" i="11"/>
  <c r="Q258" i="11"/>
  <c r="T257" i="11"/>
  <c r="Q257" i="11"/>
  <c r="T256" i="11"/>
  <c r="Q256" i="11"/>
  <c r="T255" i="11"/>
  <c r="Q255" i="11"/>
  <c r="T254" i="11"/>
  <c r="Q254" i="11"/>
  <c r="T253" i="11"/>
  <c r="Q253" i="11"/>
  <c r="T252" i="11"/>
  <c r="Q252" i="11"/>
  <c r="T251" i="11"/>
  <c r="Q251" i="11"/>
  <c r="T250" i="11"/>
  <c r="Q250" i="11"/>
  <c r="T249" i="11"/>
  <c r="Q249" i="11"/>
  <c r="T248" i="11"/>
  <c r="Q248" i="11"/>
  <c r="T247" i="11"/>
  <c r="Q247" i="11"/>
  <c r="T246" i="11"/>
  <c r="Q246" i="11"/>
  <c r="T245" i="11"/>
  <c r="Q245" i="11"/>
  <c r="T244" i="11"/>
  <c r="Q244" i="11"/>
  <c r="T238" i="11"/>
  <c r="Q238" i="11"/>
  <c r="T237" i="11"/>
  <c r="Q237" i="11"/>
  <c r="T236" i="11"/>
  <c r="Q236" i="11"/>
  <c r="T235" i="11"/>
  <c r="Q235" i="11"/>
  <c r="T234" i="11"/>
  <c r="Q234" i="11"/>
  <c r="T233" i="11"/>
  <c r="Q233" i="11"/>
  <c r="T232" i="11"/>
  <c r="Q232" i="11"/>
  <c r="T231" i="11"/>
  <c r="Q231" i="11"/>
  <c r="T230" i="11"/>
  <c r="Q230" i="11"/>
  <c r="T229" i="11"/>
  <c r="Q229" i="11"/>
  <c r="T228" i="11"/>
  <c r="Q228" i="11"/>
  <c r="T227" i="11"/>
  <c r="Q227" i="11"/>
  <c r="T226" i="11"/>
  <c r="Q226" i="11"/>
  <c r="T225" i="11"/>
  <c r="Q225" i="11"/>
  <c r="T224" i="11"/>
  <c r="Q224" i="11"/>
  <c r="T223" i="11"/>
  <c r="Q223" i="11"/>
  <c r="T222" i="11"/>
  <c r="Q222" i="11"/>
  <c r="T221" i="11"/>
  <c r="Q221" i="11"/>
  <c r="T220" i="11"/>
  <c r="Q220" i="11"/>
  <c r="T219" i="11"/>
  <c r="Q219" i="11"/>
  <c r="T218" i="11"/>
  <c r="Q218" i="11"/>
  <c r="T217" i="11"/>
  <c r="Q217" i="11"/>
  <c r="T216" i="11"/>
  <c r="Q216" i="11"/>
  <c r="T215" i="11"/>
  <c r="Q215" i="11"/>
  <c r="T214" i="11"/>
  <c r="Q214" i="11"/>
  <c r="T213" i="11"/>
  <c r="Q213" i="11"/>
  <c r="T212" i="11"/>
  <c r="Q212" i="11"/>
  <c r="T211" i="11"/>
  <c r="Q211" i="11"/>
  <c r="T210" i="11"/>
  <c r="Q210" i="11"/>
  <c r="T209" i="11"/>
  <c r="Q209" i="11"/>
  <c r="T208" i="11"/>
  <c r="Q208" i="11"/>
  <c r="T207" i="11"/>
  <c r="Q207" i="11"/>
  <c r="T206" i="11"/>
  <c r="Q206" i="11"/>
  <c r="T205" i="11"/>
  <c r="Q205" i="11"/>
  <c r="T204" i="11"/>
  <c r="Q204" i="11"/>
  <c r="T203" i="11"/>
  <c r="Q203" i="11"/>
  <c r="T202" i="11"/>
  <c r="Q202" i="11"/>
  <c r="T201" i="11"/>
  <c r="Q201" i="11"/>
  <c r="T200" i="11"/>
  <c r="Q200" i="11"/>
  <c r="T199" i="11"/>
  <c r="Q199" i="11"/>
  <c r="T198" i="11"/>
  <c r="Q198" i="11"/>
  <c r="T197" i="11"/>
  <c r="Q197" i="11"/>
  <c r="T196" i="11"/>
  <c r="Q196" i="11"/>
  <c r="T195" i="11"/>
  <c r="Q195" i="11"/>
  <c r="T194" i="11"/>
  <c r="Q194" i="11"/>
  <c r="T193" i="11"/>
  <c r="Q193" i="11"/>
  <c r="T192" i="11"/>
  <c r="Q192" i="11"/>
  <c r="T191" i="11"/>
  <c r="Q191" i="11"/>
  <c r="T190" i="11"/>
  <c r="Q190" i="11"/>
  <c r="T189" i="11"/>
  <c r="Q189" i="11"/>
  <c r="T188" i="11"/>
  <c r="Q188" i="11"/>
  <c r="T187" i="11"/>
  <c r="Q187" i="11"/>
  <c r="T186" i="11"/>
  <c r="Q186" i="11"/>
  <c r="T185" i="11"/>
  <c r="Q185" i="11"/>
  <c r="T184" i="11"/>
  <c r="Q184" i="11"/>
  <c r="T183" i="11"/>
  <c r="Q183" i="11"/>
  <c r="T182" i="11"/>
  <c r="Q182" i="11"/>
  <c r="T181" i="11"/>
  <c r="Q181" i="11"/>
  <c r="T176" i="11"/>
  <c r="Q176" i="11"/>
  <c r="T175" i="11"/>
  <c r="Q175" i="11"/>
  <c r="T174" i="11"/>
  <c r="Q174" i="11"/>
  <c r="T173" i="11"/>
  <c r="Q173" i="11"/>
  <c r="T172" i="11"/>
  <c r="Q172" i="11"/>
  <c r="T171" i="11"/>
  <c r="Q171" i="11"/>
  <c r="T170" i="11"/>
  <c r="Q170" i="11"/>
  <c r="T169" i="11"/>
  <c r="Q169" i="11"/>
  <c r="T168" i="11"/>
  <c r="Q168" i="11"/>
  <c r="T167" i="11"/>
  <c r="Q167" i="11"/>
  <c r="T166" i="11"/>
  <c r="Q166" i="11"/>
  <c r="T165" i="11"/>
  <c r="Q165" i="11"/>
  <c r="T164" i="11"/>
  <c r="Q164" i="11"/>
  <c r="T163" i="11"/>
  <c r="Q163" i="11"/>
  <c r="T162" i="11"/>
  <c r="Q162" i="11"/>
  <c r="T161" i="11"/>
  <c r="Q161" i="11"/>
  <c r="T160" i="11"/>
  <c r="Q160" i="11"/>
  <c r="T159" i="11"/>
  <c r="Q159" i="11"/>
  <c r="T158" i="11"/>
  <c r="Q158" i="11"/>
  <c r="T157" i="11"/>
  <c r="Q157" i="11"/>
  <c r="T156" i="11"/>
  <c r="Q156" i="11"/>
  <c r="T155" i="11"/>
  <c r="Q155" i="11"/>
  <c r="T154" i="11"/>
  <c r="Q154" i="11"/>
  <c r="T153" i="11"/>
  <c r="Q153" i="11"/>
  <c r="T151" i="11"/>
  <c r="Q151" i="11"/>
  <c r="T150" i="11"/>
  <c r="Q150" i="11"/>
  <c r="T149" i="11"/>
  <c r="Q149" i="11"/>
  <c r="T148" i="11"/>
  <c r="Q148" i="11"/>
  <c r="T147" i="11"/>
  <c r="Q147" i="11"/>
  <c r="T146" i="11"/>
  <c r="Q146" i="11"/>
  <c r="T145" i="11"/>
  <c r="Q145" i="11"/>
  <c r="T144" i="11"/>
  <c r="Q144" i="11"/>
  <c r="T143" i="11"/>
  <c r="Q143" i="11"/>
  <c r="T142" i="11"/>
  <c r="Q142" i="11"/>
  <c r="T141" i="11"/>
  <c r="Q141" i="11"/>
  <c r="T140" i="11"/>
  <c r="Q140" i="11"/>
  <c r="T134" i="11"/>
  <c r="Q134" i="11"/>
  <c r="T133" i="11"/>
  <c r="Q133" i="11"/>
  <c r="T132" i="11"/>
  <c r="Q132" i="11"/>
  <c r="T131" i="11"/>
  <c r="Q131" i="11"/>
  <c r="T130" i="11"/>
  <c r="Q130" i="11"/>
  <c r="T129" i="11"/>
  <c r="Q129" i="11"/>
  <c r="T128" i="11"/>
  <c r="Q128" i="11"/>
  <c r="T127" i="11"/>
  <c r="Q127" i="11"/>
  <c r="T126" i="11"/>
  <c r="Q126" i="11"/>
  <c r="T125" i="11"/>
  <c r="Q125" i="11"/>
  <c r="T124" i="11"/>
  <c r="Q124" i="11"/>
  <c r="T123" i="11"/>
  <c r="Q123" i="11"/>
  <c r="T122" i="11"/>
  <c r="Q122" i="11"/>
  <c r="T121" i="11"/>
  <c r="Q121" i="11"/>
  <c r="T120" i="11"/>
  <c r="Q120" i="11"/>
  <c r="T119" i="11"/>
  <c r="Q119" i="11"/>
  <c r="T118" i="11"/>
  <c r="Q118" i="11"/>
  <c r="T117" i="11"/>
  <c r="Q117" i="11"/>
  <c r="T116" i="11"/>
  <c r="Q116" i="11"/>
  <c r="T115" i="11"/>
  <c r="Q115" i="11"/>
  <c r="T114" i="11"/>
  <c r="Q114" i="11"/>
  <c r="T113" i="11"/>
  <c r="Q113" i="11"/>
  <c r="T112" i="11"/>
  <c r="Q112" i="11"/>
  <c r="T111" i="11"/>
  <c r="Q111" i="11"/>
  <c r="T110" i="11"/>
  <c r="Q110" i="11"/>
  <c r="T109" i="11"/>
  <c r="Q109" i="11"/>
  <c r="T108" i="11"/>
  <c r="Q108" i="11"/>
  <c r="T107" i="11"/>
  <c r="Q107" i="11"/>
  <c r="T106" i="11"/>
  <c r="Q106" i="11"/>
  <c r="T105" i="11"/>
  <c r="Q105" i="11"/>
  <c r="T104" i="11"/>
  <c r="Q104" i="11"/>
  <c r="T103" i="11"/>
  <c r="Q103" i="11"/>
  <c r="T102" i="11"/>
  <c r="Q102" i="11"/>
  <c r="T101" i="11"/>
  <c r="Q101" i="11"/>
  <c r="T100" i="11"/>
  <c r="Q100" i="11"/>
  <c r="T99" i="11"/>
  <c r="Q99" i="11"/>
  <c r="T98" i="11"/>
  <c r="Q98" i="11"/>
  <c r="T97" i="11"/>
  <c r="Q97" i="11"/>
  <c r="T96" i="11"/>
  <c r="Q96" i="11"/>
  <c r="T95" i="11"/>
  <c r="Q95" i="11"/>
  <c r="T94" i="11"/>
  <c r="Q94" i="11"/>
  <c r="T93" i="11"/>
  <c r="Q93" i="11"/>
  <c r="T92" i="11"/>
  <c r="Q92" i="11"/>
  <c r="T91" i="11"/>
  <c r="Q91" i="11"/>
  <c r="T90" i="11"/>
  <c r="Q90" i="11"/>
  <c r="T89" i="11"/>
  <c r="Q89" i="11"/>
  <c r="T88" i="11"/>
  <c r="Q88" i="11"/>
  <c r="T87" i="11"/>
  <c r="Q87" i="11"/>
  <c r="T86" i="11"/>
  <c r="Q86" i="11"/>
  <c r="T85" i="11"/>
  <c r="Q85" i="11"/>
  <c r="T84" i="11"/>
  <c r="Q84" i="11"/>
  <c r="T83" i="11"/>
  <c r="Q83" i="11"/>
  <c r="T82" i="11"/>
  <c r="Q82" i="11"/>
  <c r="T81" i="11"/>
  <c r="Q81" i="11"/>
  <c r="T80" i="11"/>
  <c r="Q80" i="11"/>
  <c r="T79" i="11"/>
  <c r="Q79" i="11"/>
  <c r="T78" i="11"/>
  <c r="Q78" i="11"/>
  <c r="T77" i="11"/>
  <c r="Q77" i="11"/>
  <c r="T76" i="11"/>
  <c r="Q76" i="11"/>
  <c r="T75" i="11"/>
  <c r="Q75" i="11"/>
  <c r="T74" i="11"/>
  <c r="Q74" i="11"/>
  <c r="T73" i="11"/>
  <c r="Q73" i="11"/>
  <c r="T72" i="11"/>
  <c r="Q72" i="11"/>
  <c r="T71" i="11"/>
  <c r="Q71" i="11"/>
  <c r="T70" i="11"/>
  <c r="Q70" i="11"/>
  <c r="T69" i="11"/>
  <c r="Q69" i="11"/>
  <c r="T68" i="11"/>
  <c r="Q68" i="11"/>
  <c r="T67" i="11"/>
  <c r="Q67" i="11"/>
  <c r="T66" i="11"/>
  <c r="Q66" i="11"/>
  <c r="T65" i="11"/>
  <c r="Q65" i="11"/>
  <c r="T64" i="11"/>
  <c r="Q64" i="11"/>
  <c r="T63" i="11"/>
  <c r="Q63" i="11"/>
  <c r="T62" i="11"/>
  <c r="Q62" i="11"/>
  <c r="T61" i="11"/>
  <c r="Q61" i="11"/>
  <c r="T60" i="11"/>
  <c r="Q60" i="11"/>
  <c r="T59" i="11"/>
  <c r="Q59" i="11"/>
  <c r="T58" i="11"/>
  <c r="Q58" i="11"/>
  <c r="T57" i="11"/>
  <c r="Q57" i="11"/>
  <c r="T56" i="11"/>
  <c r="Q56" i="11"/>
  <c r="T55" i="11"/>
  <c r="Q55" i="11"/>
  <c r="T54" i="11"/>
  <c r="Q54" i="11"/>
  <c r="T53" i="11"/>
  <c r="Q53" i="11"/>
  <c r="T52" i="11"/>
  <c r="Q52" i="11"/>
  <c r="T51" i="11"/>
  <c r="Q51" i="11"/>
  <c r="T50" i="11"/>
  <c r="Q50" i="11"/>
  <c r="T49" i="11"/>
  <c r="Q49" i="11"/>
  <c r="T48" i="11"/>
  <c r="Q48" i="11"/>
  <c r="T47" i="11"/>
  <c r="Q47" i="11"/>
  <c r="T46" i="11"/>
  <c r="Q46" i="11"/>
  <c r="T45" i="11"/>
  <c r="Q45" i="11"/>
  <c r="T44" i="11"/>
  <c r="Q44" i="11"/>
  <c r="T43" i="11"/>
  <c r="Q43" i="11"/>
  <c r="T42" i="11"/>
  <c r="Q42" i="11"/>
  <c r="T41" i="11"/>
  <c r="Q41" i="11"/>
  <c r="T40" i="11"/>
  <c r="Q40" i="11"/>
  <c r="T39" i="11"/>
  <c r="Q39" i="11"/>
  <c r="T38" i="11"/>
  <c r="Q38" i="11"/>
  <c r="T37" i="11"/>
  <c r="Q37" i="11"/>
  <c r="T36" i="11"/>
  <c r="Q36" i="11"/>
  <c r="T35" i="11"/>
  <c r="Q35" i="11"/>
  <c r="T34" i="11"/>
  <c r="Q34" i="11"/>
  <c r="T27" i="11"/>
  <c r="Q27" i="11"/>
  <c r="T26" i="11"/>
  <c r="Q26" i="11"/>
  <c r="T25" i="11"/>
  <c r="Q25" i="11"/>
  <c r="T24" i="11"/>
  <c r="Q24" i="11"/>
  <c r="T23" i="11"/>
  <c r="Q23" i="11"/>
  <c r="T22" i="11"/>
  <c r="Q22" i="11"/>
  <c r="T21" i="11"/>
  <c r="Q21" i="11"/>
  <c r="T20" i="11"/>
  <c r="Q20" i="11"/>
  <c r="T19" i="11"/>
  <c r="Q19" i="11"/>
  <c r="T18" i="11"/>
  <c r="Q18" i="11"/>
  <c r="T17" i="11"/>
  <c r="Q17" i="11"/>
  <c r="T16" i="11"/>
  <c r="Q16" i="11"/>
  <c r="T15" i="11"/>
  <c r="Q15" i="11"/>
  <c r="T14" i="11"/>
  <c r="Q14" i="11"/>
  <c r="T13" i="11"/>
  <c r="Q13" i="11"/>
  <c r="T12" i="11"/>
  <c r="Q12" i="11"/>
  <c r="T11" i="11"/>
  <c r="Q11" i="11"/>
  <c r="T10" i="11"/>
  <c r="Q10" i="11"/>
  <c r="T9" i="11"/>
  <c r="Q9" i="11"/>
  <c r="T8" i="11"/>
  <c r="Q8" i="11"/>
  <c r="T7" i="11"/>
  <c r="Q7" i="11"/>
  <c r="T6" i="11"/>
  <c r="Q6" i="11"/>
  <c r="T5" i="11"/>
  <c r="Q5" i="11"/>
  <c r="T4" i="11"/>
  <c r="Q4" i="11"/>
  <c r="T3" i="11"/>
  <c r="Q3" i="11"/>
  <c r="T1223" i="11"/>
  <c r="Q1223" i="11"/>
  <c r="T1195" i="11"/>
  <c r="Q1195" i="11"/>
  <c r="T1194" i="11"/>
  <c r="Q1194" i="11"/>
  <c r="T1156" i="11"/>
  <c r="Q1156" i="11"/>
  <c r="T1124" i="11"/>
  <c r="Q1124" i="11"/>
  <c r="T1123" i="11"/>
  <c r="Q1123" i="11"/>
  <c r="T1068" i="11"/>
  <c r="Q1068" i="11"/>
  <c r="T1067" i="11"/>
  <c r="Q1067" i="11"/>
  <c r="T1066" i="11"/>
  <c r="Q1066" i="11"/>
  <c r="T1065" i="11"/>
  <c r="Q1065" i="11"/>
  <c r="T1042" i="11"/>
  <c r="Q1042" i="11"/>
  <c r="T1041" i="11"/>
  <c r="Q1041" i="11"/>
  <c r="T1040" i="11"/>
  <c r="Q1040" i="11"/>
  <c r="T990" i="11"/>
  <c r="Q990" i="11"/>
  <c r="T989" i="11"/>
  <c r="Q989" i="11"/>
  <c r="T988" i="11"/>
  <c r="Q988" i="11"/>
  <c r="T960" i="11"/>
  <c r="Q960" i="11"/>
  <c r="T959" i="11"/>
  <c r="Q959" i="11"/>
  <c r="T942" i="11"/>
  <c r="Q942" i="11"/>
  <c r="T910" i="11"/>
  <c r="Q910" i="11"/>
  <c r="T843" i="11"/>
  <c r="Q843" i="11"/>
  <c r="T842" i="11"/>
  <c r="Q842" i="11"/>
  <c r="T841" i="11"/>
  <c r="Q841" i="11"/>
  <c r="T840" i="11"/>
  <c r="Q840" i="11"/>
  <c r="T839" i="11"/>
  <c r="Q839" i="11"/>
  <c r="T813" i="11"/>
  <c r="Q813" i="11"/>
  <c r="T812" i="11"/>
  <c r="Q812" i="11"/>
  <c r="T811" i="11"/>
  <c r="Q811" i="11"/>
  <c r="T810" i="11"/>
  <c r="Q810" i="11"/>
  <c r="T804" i="11"/>
  <c r="Q804" i="11"/>
  <c r="T779" i="11"/>
  <c r="Q779" i="11"/>
  <c r="T680" i="11"/>
  <c r="Q680" i="11"/>
  <c r="T679" i="11"/>
  <c r="Q679" i="11"/>
  <c r="T678" i="11"/>
  <c r="Q678" i="11"/>
  <c r="T677" i="11"/>
  <c r="Q677" i="11"/>
  <c r="T643" i="11"/>
  <c r="Q643" i="11"/>
  <c r="T642" i="11"/>
  <c r="Q642" i="11"/>
  <c r="T641" i="11"/>
  <c r="Q641" i="11"/>
  <c r="T640" i="11"/>
  <c r="Q640" i="11"/>
  <c r="T621" i="11"/>
  <c r="Q621" i="11"/>
  <c r="T620" i="11"/>
  <c r="Q620" i="11"/>
  <c r="T599" i="11"/>
  <c r="Q599" i="11"/>
  <c r="T532" i="11"/>
  <c r="Q532" i="11"/>
  <c r="T531" i="11"/>
  <c r="Q531" i="11"/>
  <c r="T530" i="11"/>
  <c r="Q530" i="11"/>
  <c r="T529" i="11"/>
  <c r="Q529" i="11"/>
  <c r="T528" i="11"/>
  <c r="Q528" i="11"/>
  <c r="T527" i="11"/>
  <c r="Q527" i="11"/>
  <c r="T526" i="11"/>
  <c r="Q526" i="11"/>
  <c r="T525" i="11"/>
  <c r="Q525" i="11"/>
  <c r="T524" i="11"/>
  <c r="Q524" i="11"/>
  <c r="T523" i="11"/>
  <c r="Q523" i="11"/>
  <c r="T501" i="11"/>
  <c r="Q501" i="11"/>
  <c r="T434" i="11"/>
  <c r="Q434" i="11"/>
  <c r="T433" i="11"/>
  <c r="Q433" i="11"/>
  <c r="T432" i="11"/>
  <c r="Q432" i="11"/>
  <c r="T431" i="11"/>
  <c r="Q431" i="11"/>
  <c r="T430" i="11"/>
  <c r="Q430" i="11"/>
  <c r="T429" i="11"/>
  <c r="Q429" i="11"/>
  <c r="T428" i="11"/>
  <c r="Q428" i="11"/>
  <c r="T400" i="11"/>
  <c r="Q400" i="11"/>
  <c r="T360" i="11"/>
  <c r="Q360" i="11"/>
  <c r="T329" i="11"/>
  <c r="Q329" i="11"/>
  <c r="T328" i="11"/>
  <c r="Q328" i="11"/>
  <c r="T327" i="11"/>
  <c r="Q327" i="11"/>
  <c r="T326" i="11"/>
  <c r="Q326" i="11"/>
  <c r="T325" i="11"/>
  <c r="Q325" i="11"/>
  <c r="T324" i="11"/>
  <c r="Q324" i="11"/>
  <c r="T323" i="11"/>
  <c r="Q323" i="11"/>
  <c r="T322" i="11"/>
  <c r="Q322" i="11"/>
  <c r="T321" i="11"/>
  <c r="Q321" i="11"/>
  <c r="T320" i="11"/>
  <c r="Q320" i="11"/>
  <c r="T319" i="11"/>
  <c r="Q319" i="11"/>
  <c r="T318" i="11"/>
  <c r="Q318" i="11"/>
  <c r="T282" i="11"/>
  <c r="Q282" i="11"/>
  <c r="T281" i="11"/>
  <c r="Q281" i="11"/>
  <c r="T243" i="11"/>
  <c r="Q243" i="11"/>
  <c r="T242" i="11"/>
  <c r="Q242" i="11"/>
  <c r="T241" i="11"/>
  <c r="Q241" i="11"/>
  <c r="T240" i="11"/>
  <c r="Q240" i="11"/>
  <c r="T239" i="11"/>
  <c r="Q239" i="11"/>
  <c r="T180" i="11"/>
  <c r="Q180" i="11"/>
  <c r="T179" i="11"/>
  <c r="Q179" i="11"/>
  <c r="T178" i="11"/>
  <c r="Q178" i="11"/>
  <c r="T177" i="11"/>
  <c r="Q177" i="11"/>
  <c r="T152" i="11"/>
  <c r="Q152" i="11"/>
  <c r="T139" i="11"/>
  <c r="Q139" i="11"/>
  <c r="T138" i="11"/>
  <c r="Q138" i="11"/>
  <c r="T137" i="11"/>
  <c r="Q137" i="11"/>
  <c r="T136" i="11"/>
  <c r="Q136" i="11"/>
  <c r="T135" i="11"/>
  <c r="Q135" i="11"/>
  <c r="T33" i="11"/>
  <c r="Q33" i="11"/>
  <c r="T32" i="11"/>
  <c r="Q32" i="11"/>
  <c r="T31" i="11"/>
  <c r="Q31" i="11"/>
  <c r="T30" i="11"/>
  <c r="Q30" i="11"/>
  <c r="T29" i="11"/>
  <c r="Q29" i="11"/>
  <c r="T28" i="11"/>
  <c r="Q28" i="11"/>
  <c r="Q2" i="11"/>
  <c r="V2" i="11" l="1"/>
  <c r="P2" i="11"/>
  <c r="V28" i="11"/>
  <c r="P28" i="11"/>
  <c r="V135" i="11"/>
  <c r="P135" i="11"/>
  <c r="V137" i="11"/>
  <c r="P137" i="11"/>
  <c r="V179" i="11"/>
  <c r="P179" i="11"/>
  <c r="V243" i="11"/>
  <c r="P243" i="11"/>
  <c r="V319" i="11"/>
  <c r="P319" i="11"/>
  <c r="V327" i="11"/>
  <c r="P327" i="11"/>
  <c r="V429" i="11"/>
  <c r="P429" i="11"/>
  <c r="V501" i="11"/>
  <c r="P501" i="11"/>
  <c r="V526" i="11"/>
  <c r="P526" i="11"/>
  <c r="V532" i="11"/>
  <c r="P532" i="11"/>
  <c r="V620" i="11"/>
  <c r="P620" i="11"/>
  <c r="V642" i="11"/>
  <c r="P642" i="11"/>
  <c r="V677" i="11"/>
  <c r="P677" i="11"/>
  <c r="V779" i="11"/>
  <c r="P779" i="11"/>
  <c r="V812" i="11"/>
  <c r="P812" i="11"/>
  <c r="V839" i="11"/>
  <c r="P839" i="11"/>
  <c r="V841" i="11"/>
  <c r="P841" i="11"/>
  <c r="V942" i="11"/>
  <c r="P942" i="11"/>
  <c r="V960" i="11"/>
  <c r="P960" i="11"/>
  <c r="V1040" i="11"/>
  <c r="P1040" i="11"/>
  <c r="V1066" i="11"/>
  <c r="P1066" i="11"/>
  <c r="V1068" i="11"/>
  <c r="P1068" i="11"/>
  <c r="V1194" i="11"/>
  <c r="P1194" i="11"/>
  <c r="V4" i="11"/>
  <c r="P4" i="11"/>
  <c r="V8" i="11"/>
  <c r="P8" i="11"/>
  <c r="V12" i="11"/>
  <c r="P12" i="11"/>
  <c r="V26" i="11"/>
  <c r="P26" i="11"/>
  <c r="V29" i="11"/>
  <c r="P29" i="11"/>
  <c r="V31" i="11"/>
  <c r="P31" i="11"/>
  <c r="V33" i="11"/>
  <c r="P33" i="11"/>
  <c r="V32" i="11"/>
  <c r="P32" i="11"/>
  <c r="V177" i="11"/>
  <c r="P177" i="11"/>
  <c r="V241" i="11"/>
  <c r="P241" i="11"/>
  <c r="V321" i="11"/>
  <c r="P321" i="11"/>
  <c r="V325" i="11"/>
  <c r="P325" i="11"/>
  <c r="V400" i="11"/>
  <c r="P400" i="11"/>
  <c r="V433" i="11"/>
  <c r="P433" i="11"/>
  <c r="V524" i="11"/>
  <c r="P524" i="11"/>
  <c r="V530" i="11"/>
  <c r="P530" i="11"/>
  <c r="V640" i="11"/>
  <c r="P640" i="11"/>
  <c r="V679" i="11"/>
  <c r="P679" i="11"/>
  <c r="V810" i="11"/>
  <c r="P810" i="11"/>
  <c r="V843" i="11"/>
  <c r="P843" i="11"/>
  <c r="V989" i="11"/>
  <c r="P989" i="11"/>
  <c r="V1042" i="11"/>
  <c r="P1042" i="11"/>
  <c r="V1124" i="11"/>
  <c r="P1124" i="11"/>
  <c r="V1223" i="11"/>
  <c r="P1223" i="11"/>
  <c r="V6" i="11"/>
  <c r="P6" i="11"/>
  <c r="V10" i="11"/>
  <c r="P10" i="11"/>
  <c r="V16" i="11"/>
  <c r="P16" i="11"/>
  <c r="V18" i="11"/>
  <c r="P18" i="11"/>
  <c r="V20" i="11"/>
  <c r="P20" i="11"/>
  <c r="V22" i="11"/>
  <c r="P22" i="11"/>
  <c r="V24" i="11"/>
  <c r="P24" i="11"/>
  <c r="V34" i="11"/>
  <c r="P34" i="11"/>
  <c r="V36" i="11"/>
  <c r="P36" i="11"/>
  <c r="V38" i="11"/>
  <c r="P38" i="11"/>
  <c r="V40" i="11"/>
  <c r="P40" i="11"/>
  <c r="V42" i="11"/>
  <c r="P42" i="11"/>
  <c r="V44" i="11"/>
  <c r="P44" i="11"/>
  <c r="V46" i="11"/>
  <c r="P46" i="11"/>
  <c r="V48" i="11"/>
  <c r="P48" i="11"/>
  <c r="V50" i="11"/>
  <c r="P50" i="11"/>
  <c r="V52" i="11"/>
  <c r="P52" i="11"/>
  <c r="V54" i="11"/>
  <c r="P54" i="11"/>
  <c r="V56" i="11"/>
  <c r="P56" i="11"/>
  <c r="V58" i="11"/>
  <c r="P58" i="11"/>
  <c r="V60" i="11"/>
  <c r="P60" i="11"/>
  <c r="V62" i="11"/>
  <c r="P62" i="11"/>
  <c r="V64" i="11"/>
  <c r="P64" i="11"/>
  <c r="V66" i="11"/>
  <c r="P66" i="11"/>
  <c r="V68" i="11"/>
  <c r="P68" i="11"/>
  <c r="V70" i="11"/>
  <c r="P70" i="11"/>
  <c r="V72" i="11"/>
  <c r="P72" i="11"/>
  <c r="V74" i="11"/>
  <c r="P74" i="11"/>
  <c r="V76" i="11"/>
  <c r="P76" i="11"/>
  <c r="V78" i="11"/>
  <c r="P78" i="11"/>
  <c r="V80" i="11"/>
  <c r="P80" i="11"/>
  <c r="V82" i="11"/>
  <c r="P82" i="11"/>
  <c r="V84" i="11"/>
  <c r="P84" i="11"/>
  <c r="V86" i="11"/>
  <c r="P86" i="11"/>
  <c r="V88" i="11"/>
  <c r="P88" i="11"/>
  <c r="V90" i="11"/>
  <c r="P90" i="11"/>
  <c r="V92" i="11"/>
  <c r="P92" i="11"/>
  <c r="V94" i="11"/>
  <c r="P94" i="11"/>
  <c r="V96" i="11"/>
  <c r="P96" i="11"/>
  <c r="V98" i="11"/>
  <c r="P98" i="11"/>
  <c r="V100" i="11"/>
  <c r="P100" i="11"/>
  <c r="V102" i="11"/>
  <c r="P102" i="11"/>
  <c r="V104" i="11"/>
  <c r="P104" i="11"/>
  <c r="V106" i="11"/>
  <c r="P106" i="11"/>
  <c r="V108" i="11"/>
  <c r="P108" i="11"/>
  <c r="V110" i="11"/>
  <c r="P110" i="11"/>
  <c r="V112" i="11"/>
  <c r="P112" i="11"/>
  <c r="V114" i="11"/>
  <c r="P114" i="11"/>
  <c r="V116" i="11"/>
  <c r="P116" i="11"/>
  <c r="V118" i="11"/>
  <c r="P118" i="11"/>
  <c r="V120" i="11"/>
  <c r="P120" i="11"/>
  <c r="V122" i="11"/>
  <c r="P122" i="11"/>
  <c r="V124" i="11"/>
  <c r="P124" i="11"/>
  <c r="V126" i="11"/>
  <c r="P126" i="11"/>
  <c r="V128" i="11"/>
  <c r="P128" i="11"/>
  <c r="V130" i="11"/>
  <c r="P130" i="11"/>
  <c r="V132" i="11"/>
  <c r="P132" i="11"/>
  <c r="V30" i="11"/>
  <c r="P30" i="11"/>
  <c r="V139" i="11"/>
  <c r="P139" i="11"/>
  <c r="V239" i="11"/>
  <c r="P239" i="11"/>
  <c r="V282" i="11"/>
  <c r="P282" i="11"/>
  <c r="V323" i="11"/>
  <c r="P323" i="11"/>
  <c r="V329" i="11"/>
  <c r="P329" i="11"/>
  <c r="V431" i="11"/>
  <c r="P431" i="11"/>
  <c r="V528" i="11"/>
  <c r="P528" i="11"/>
  <c r="V14" i="11"/>
  <c r="P14" i="11"/>
  <c r="V136" i="11"/>
  <c r="P136" i="11"/>
  <c r="V138" i="11"/>
  <c r="P138" i="11"/>
  <c r="V178" i="11"/>
  <c r="P178" i="11"/>
  <c r="V180" i="11"/>
  <c r="P180" i="11"/>
  <c r="V242" i="11"/>
  <c r="P242" i="11"/>
  <c r="V281" i="11"/>
  <c r="P281" i="11"/>
  <c r="V320" i="11"/>
  <c r="P320" i="11"/>
  <c r="V322" i="11"/>
  <c r="P322" i="11"/>
  <c r="V326" i="11"/>
  <c r="P326" i="11"/>
  <c r="V328" i="11"/>
  <c r="P328" i="11"/>
  <c r="V360" i="11"/>
  <c r="P360" i="11"/>
  <c r="V430" i="11"/>
  <c r="P430" i="11"/>
  <c r="V432" i="11"/>
  <c r="P432" i="11"/>
  <c r="V523" i="11"/>
  <c r="P523" i="11"/>
  <c r="V525" i="11"/>
  <c r="P525" i="11"/>
  <c r="V529" i="11"/>
  <c r="P529" i="11"/>
  <c r="V531" i="11"/>
  <c r="P531" i="11"/>
  <c r="V599" i="11"/>
  <c r="P599" i="11"/>
  <c r="V641" i="11"/>
  <c r="P641" i="11"/>
  <c r="V643" i="11"/>
  <c r="P643" i="11"/>
  <c r="V678" i="11"/>
  <c r="P678" i="11"/>
  <c r="V804" i="11"/>
  <c r="P804" i="11"/>
  <c r="V811" i="11"/>
  <c r="P811" i="11"/>
  <c r="V813" i="11"/>
  <c r="P813" i="11"/>
  <c r="V842" i="11"/>
  <c r="P842" i="11"/>
  <c r="V910" i="11"/>
  <c r="P910" i="11"/>
  <c r="V959" i="11"/>
  <c r="P959" i="11"/>
  <c r="V990" i="11"/>
  <c r="P990" i="11"/>
  <c r="V1041" i="11"/>
  <c r="P1041" i="11"/>
  <c r="V1065" i="11"/>
  <c r="P1065" i="11"/>
  <c r="V1123" i="11"/>
  <c r="P1123" i="11"/>
  <c r="V1156" i="11"/>
  <c r="P1156" i="11"/>
  <c r="V3" i="11"/>
  <c r="P3" i="11"/>
  <c r="V5" i="11"/>
  <c r="P5" i="11"/>
  <c r="V7" i="11"/>
  <c r="P7" i="11"/>
  <c r="V11" i="11"/>
  <c r="P11" i="11"/>
  <c r="V13" i="11"/>
  <c r="P13" i="11"/>
  <c r="V17" i="11"/>
  <c r="P17" i="11"/>
  <c r="V19" i="11"/>
  <c r="P19" i="11"/>
  <c r="V23" i="11"/>
  <c r="P23" i="11"/>
  <c r="V25" i="11"/>
  <c r="P25" i="11"/>
  <c r="V27" i="11"/>
  <c r="P27" i="11"/>
  <c r="V37" i="11"/>
  <c r="P37" i="11"/>
  <c r="V39" i="11"/>
  <c r="P39" i="11"/>
  <c r="V43" i="11"/>
  <c r="P43" i="11"/>
  <c r="V45" i="11"/>
  <c r="P45" i="11"/>
  <c r="V47" i="11"/>
  <c r="P47" i="11"/>
  <c r="V51" i="11"/>
  <c r="P51" i="11"/>
  <c r="V53" i="11"/>
  <c r="P53" i="11"/>
  <c r="V55" i="11"/>
  <c r="P55" i="11"/>
  <c r="V59" i="11"/>
  <c r="P59" i="11"/>
  <c r="V61" i="11"/>
  <c r="P61" i="11"/>
  <c r="V65" i="11"/>
  <c r="P65" i="11"/>
  <c r="V67" i="11"/>
  <c r="P67" i="11"/>
  <c r="V71" i="11"/>
  <c r="P71" i="11"/>
  <c r="V73" i="11"/>
  <c r="P73" i="11"/>
  <c r="V77" i="11"/>
  <c r="P77" i="11"/>
  <c r="V79" i="11"/>
  <c r="P79" i="11"/>
  <c r="V83" i="11"/>
  <c r="P83" i="11"/>
  <c r="V85" i="11"/>
  <c r="P85" i="11"/>
  <c r="V87" i="11"/>
  <c r="P87" i="11"/>
  <c r="V91" i="11"/>
  <c r="P91" i="11"/>
  <c r="V93" i="11"/>
  <c r="P93" i="11"/>
  <c r="V95" i="11"/>
  <c r="P95" i="11"/>
  <c r="V99" i="11"/>
  <c r="P99" i="11"/>
  <c r="V101" i="11"/>
  <c r="P101" i="11"/>
  <c r="V105" i="11"/>
  <c r="P105" i="11"/>
  <c r="V107" i="11"/>
  <c r="P107" i="11"/>
  <c r="V111" i="11"/>
  <c r="P111" i="11"/>
  <c r="V113" i="11"/>
  <c r="P113" i="11"/>
  <c r="V117" i="11"/>
  <c r="P117" i="11"/>
  <c r="V119" i="11"/>
  <c r="P119" i="11"/>
  <c r="V123" i="11"/>
  <c r="P123" i="11"/>
  <c r="V125" i="11"/>
  <c r="P125" i="11"/>
  <c r="V129" i="11"/>
  <c r="P129" i="11"/>
  <c r="V131" i="11"/>
  <c r="P131" i="11"/>
  <c r="V140" i="11"/>
  <c r="P140" i="11"/>
  <c r="V142" i="11"/>
  <c r="P142" i="11"/>
  <c r="V146" i="11"/>
  <c r="P146" i="11"/>
  <c r="V148" i="11"/>
  <c r="P148" i="11"/>
  <c r="V150" i="11"/>
  <c r="P150" i="11"/>
  <c r="V155" i="11"/>
  <c r="P155" i="11"/>
  <c r="V157" i="11"/>
  <c r="P157" i="11"/>
  <c r="V161" i="11"/>
  <c r="P161" i="11"/>
  <c r="V163" i="11"/>
  <c r="P163" i="11"/>
  <c r="V167" i="11"/>
  <c r="P167" i="11"/>
  <c r="V169" i="11"/>
  <c r="P169" i="11"/>
  <c r="V173" i="11"/>
  <c r="P173" i="11"/>
  <c r="V175" i="11"/>
  <c r="P175" i="11"/>
  <c r="V181" i="11"/>
  <c r="P181" i="11"/>
  <c r="V185" i="11"/>
  <c r="P185" i="11"/>
  <c r="V187" i="11"/>
  <c r="P187" i="11"/>
  <c r="V189" i="11"/>
  <c r="P189" i="11"/>
  <c r="V193" i="11"/>
  <c r="P193" i="11"/>
  <c r="V195" i="11"/>
  <c r="P195" i="11"/>
  <c r="V197" i="11"/>
  <c r="P197" i="11"/>
  <c r="V201" i="11"/>
  <c r="P201" i="11"/>
  <c r="V203" i="11"/>
  <c r="P203" i="11"/>
  <c r="V205" i="11"/>
  <c r="P205" i="11"/>
  <c r="V209" i="11"/>
  <c r="P209" i="11"/>
  <c r="V211" i="11"/>
  <c r="P211" i="11"/>
  <c r="V213" i="11"/>
  <c r="P213" i="11"/>
  <c r="V217" i="11"/>
  <c r="P217" i="11"/>
  <c r="V219" i="11"/>
  <c r="P219" i="11"/>
  <c r="V223" i="11"/>
  <c r="P223" i="11"/>
  <c r="V229" i="11"/>
  <c r="P229" i="11"/>
  <c r="V233" i="11"/>
  <c r="P233" i="11"/>
  <c r="V235" i="11"/>
  <c r="P235" i="11"/>
  <c r="V244" i="11"/>
  <c r="P244" i="11"/>
  <c r="V246" i="11"/>
  <c r="P246" i="11"/>
  <c r="V250" i="11"/>
  <c r="P250" i="11"/>
  <c r="V256" i="11"/>
  <c r="P256" i="11"/>
  <c r="V284" i="11"/>
  <c r="P284" i="11"/>
  <c r="V134" i="11"/>
  <c r="P134" i="11"/>
  <c r="V141" i="11"/>
  <c r="P141" i="11"/>
  <c r="V143" i="11"/>
  <c r="P143" i="11"/>
  <c r="V145" i="11"/>
  <c r="P145" i="11"/>
  <c r="V147" i="11"/>
  <c r="P147" i="11"/>
  <c r="V149" i="11"/>
  <c r="P149" i="11"/>
  <c r="V151" i="11"/>
  <c r="P151" i="11"/>
  <c r="V154" i="11"/>
  <c r="P154" i="11"/>
  <c r="V156" i="11"/>
  <c r="P156" i="11"/>
  <c r="V158" i="11"/>
  <c r="P158" i="11"/>
  <c r="V160" i="11"/>
  <c r="P160" i="11"/>
  <c r="V162" i="11"/>
  <c r="P162" i="11"/>
  <c r="V164" i="11"/>
  <c r="P164" i="11"/>
  <c r="V166" i="11"/>
  <c r="P166" i="11"/>
  <c r="V168" i="11"/>
  <c r="P168" i="11"/>
  <c r="V170" i="11"/>
  <c r="P170" i="11"/>
  <c r="V172" i="11"/>
  <c r="P172" i="11"/>
  <c r="V174" i="11"/>
  <c r="P174" i="11"/>
  <c r="V176" i="11"/>
  <c r="P176" i="11"/>
  <c r="V182" i="11"/>
  <c r="P182" i="11"/>
  <c r="V184" i="11"/>
  <c r="P184" i="11"/>
  <c r="V186" i="11"/>
  <c r="P186" i="11"/>
  <c r="V188" i="11"/>
  <c r="P188" i="11"/>
  <c r="V190" i="11"/>
  <c r="P190" i="11"/>
  <c r="V192" i="11"/>
  <c r="P192" i="11"/>
  <c r="V194" i="11"/>
  <c r="P194" i="11"/>
  <c r="V196" i="11"/>
  <c r="P196" i="11"/>
  <c r="V198" i="11"/>
  <c r="P198" i="11"/>
  <c r="V200" i="11"/>
  <c r="P200" i="11"/>
  <c r="V202" i="11"/>
  <c r="P202" i="11"/>
  <c r="V204" i="11"/>
  <c r="P204" i="11"/>
  <c r="V206" i="11"/>
  <c r="P206" i="11"/>
  <c r="V208" i="11"/>
  <c r="P208" i="11"/>
  <c r="V210" i="11"/>
  <c r="P210" i="11"/>
  <c r="V212" i="11"/>
  <c r="P212" i="11"/>
  <c r="V214" i="11"/>
  <c r="P214" i="11"/>
  <c r="V216" i="11"/>
  <c r="P216" i="11"/>
  <c r="V218" i="11"/>
  <c r="P218" i="11"/>
  <c r="V220" i="11"/>
  <c r="P220" i="11"/>
  <c r="V222" i="11"/>
  <c r="P222" i="11"/>
  <c r="V224" i="11"/>
  <c r="P224" i="11"/>
  <c r="V226" i="11"/>
  <c r="P226" i="11"/>
  <c r="V228" i="11"/>
  <c r="P228" i="11"/>
  <c r="V230" i="11"/>
  <c r="P230" i="11"/>
  <c r="V232" i="11"/>
  <c r="P232" i="11"/>
  <c r="V234" i="11"/>
  <c r="P234" i="11"/>
  <c r="V236" i="11"/>
  <c r="P236" i="11"/>
  <c r="V238" i="11"/>
  <c r="P238" i="11"/>
  <c r="V245" i="11"/>
  <c r="P245" i="11"/>
  <c r="V247" i="11"/>
  <c r="P247" i="11"/>
  <c r="V249" i="11"/>
  <c r="P249" i="11"/>
  <c r="V251" i="11"/>
  <c r="P251" i="11"/>
  <c r="V253" i="11"/>
  <c r="P253" i="11"/>
  <c r="V255" i="11"/>
  <c r="P255" i="11"/>
  <c r="V257" i="11"/>
  <c r="P257" i="11"/>
  <c r="V259" i="11"/>
  <c r="P259" i="11"/>
  <c r="V261" i="11"/>
  <c r="P261" i="11"/>
  <c r="V263" i="11"/>
  <c r="P263" i="11"/>
  <c r="V265" i="11"/>
  <c r="P265" i="11"/>
  <c r="V267" i="11"/>
  <c r="P267" i="11"/>
  <c r="V269" i="11"/>
  <c r="P269" i="11"/>
  <c r="V271" i="11"/>
  <c r="P271" i="11"/>
  <c r="V273" i="11"/>
  <c r="P273" i="11"/>
  <c r="V275" i="11"/>
  <c r="P275" i="11"/>
  <c r="V277" i="11"/>
  <c r="P277" i="11"/>
  <c r="V279" i="11"/>
  <c r="P279" i="11"/>
  <c r="V283" i="11"/>
  <c r="P283" i="11"/>
  <c r="V285" i="11"/>
  <c r="P285" i="11"/>
  <c r="V287" i="11"/>
  <c r="P287" i="11"/>
  <c r="V289" i="11"/>
  <c r="P289" i="11"/>
  <c r="V291" i="11"/>
  <c r="P291" i="11"/>
  <c r="V293" i="11"/>
  <c r="P293" i="11"/>
  <c r="V295" i="11"/>
  <c r="P295" i="11"/>
  <c r="V297" i="11"/>
  <c r="P297" i="11"/>
  <c r="V299" i="11"/>
  <c r="P299" i="11"/>
  <c r="V301" i="11"/>
  <c r="P301" i="11"/>
  <c r="V303" i="11"/>
  <c r="P303" i="11"/>
  <c r="V305" i="11"/>
  <c r="P305" i="11"/>
  <c r="V307" i="11"/>
  <c r="P307" i="11"/>
  <c r="V309" i="11"/>
  <c r="P309" i="11"/>
  <c r="V311" i="11"/>
  <c r="P311" i="11"/>
  <c r="V313" i="11"/>
  <c r="P313" i="11"/>
  <c r="V315" i="11"/>
  <c r="P315" i="11"/>
  <c r="V317" i="11"/>
  <c r="P317" i="11"/>
  <c r="V331" i="11"/>
  <c r="P331" i="11"/>
  <c r="V333" i="11"/>
  <c r="P333" i="11"/>
  <c r="V335" i="11"/>
  <c r="P335" i="11"/>
  <c r="V337" i="11"/>
  <c r="P337" i="11"/>
  <c r="V339" i="11"/>
  <c r="P339" i="11"/>
  <c r="V341" i="11"/>
  <c r="P341" i="11"/>
  <c r="V343" i="11"/>
  <c r="P343" i="11"/>
  <c r="V345" i="11"/>
  <c r="P345" i="11"/>
  <c r="V347" i="11"/>
  <c r="P347" i="11"/>
  <c r="V349" i="11"/>
  <c r="P349" i="11"/>
  <c r="V351" i="11"/>
  <c r="P351" i="11"/>
  <c r="V353" i="11"/>
  <c r="P353" i="11"/>
  <c r="V355" i="11"/>
  <c r="P355" i="11"/>
  <c r="V357" i="11"/>
  <c r="P357" i="11"/>
  <c r="V359" i="11"/>
  <c r="P359" i="11"/>
  <c r="V362" i="11"/>
  <c r="P362" i="11"/>
  <c r="V364" i="11"/>
  <c r="P364" i="11"/>
  <c r="V366" i="11"/>
  <c r="P366" i="11"/>
  <c r="V368" i="11"/>
  <c r="P368" i="11"/>
  <c r="V370" i="11"/>
  <c r="P370" i="11"/>
  <c r="V372" i="11"/>
  <c r="P372" i="11"/>
  <c r="V374" i="11"/>
  <c r="P374" i="11"/>
  <c r="V376" i="11"/>
  <c r="P376" i="11"/>
  <c r="V378" i="11"/>
  <c r="P378" i="11"/>
  <c r="V380" i="11"/>
  <c r="P380" i="11"/>
  <c r="V382" i="11"/>
  <c r="P382" i="11"/>
  <c r="V384" i="11"/>
  <c r="P384" i="11"/>
  <c r="V386" i="11"/>
  <c r="P386" i="11"/>
  <c r="V388" i="11"/>
  <c r="P388" i="11"/>
  <c r="V390" i="11"/>
  <c r="P390" i="11"/>
  <c r="V392" i="11"/>
  <c r="P392" i="11"/>
  <c r="V394" i="11"/>
  <c r="P394" i="11"/>
  <c r="V396" i="11"/>
  <c r="P396" i="11"/>
  <c r="V398" i="11"/>
  <c r="P398" i="11"/>
  <c r="V401" i="11"/>
  <c r="P401" i="11"/>
  <c r="V403" i="11"/>
  <c r="P403" i="11"/>
  <c r="V405" i="11"/>
  <c r="P405" i="11"/>
  <c r="V407" i="11"/>
  <c r="P407" i="11"/>
  <c r="V409" i="11"/>
  <c r="P409" i="11"/>
  <c r="V411" i="11"/>
  <c r="P411" i="11"/>
  <c r="V413" i="11"/>
  <c r="P413" i="11"/>
  <c r="V415" i="11"/>
  <c r="P415" i="11"/>
  <c r="V417" i="11"/>
  <c r="P417" i="11"/>
  <c r="V419" i="11"/>
  <c r="P419" i="11"/>
  <c r="V421" i="11"/>
  <c r="P421" i="11"/>
  <c r="V423" i="11"/>
  <c r="P423" i="11"/>
  <c r="V425" i="11"/>
  <c r="P425" i="11"/>
  <c r="V427" i="11"/>
  <c r="P427" i="11"/>
  <c r="V436" i="11"/>
  <c r="P436" i="11"/>
  <c r="V438" i="11"/>
  <c r="P438" i="11"/>
  <c r="V440" i="11"/>
  <c r="P440" i="11"/>
  <c r="V442" i="11"/>
  <c r="P442" i="11"/>
  <c r="V444" i="11"/>
  <c r="P444" i="11"/>
  <c r="V446" i="11"/>
  <c r="P446" i="11"/>
  <c r="V448" i="11"/>
  <c r="P448" i="11"/>
  <c r="V450" i="11"/>
  <c r="P450" i="11"/>
  <c r="V452" i="11"/>
  <c r="P452" i="11"/>
  <c r="V454" i="11"/>
  <c r="P454" i="11"/>
  <c r="V456" i="11"/>
  <c r="P456" i="11"/>
  <c r="V458" i="11"/>
  <c r="P458" i="11"/>
  <c r="V460" i="11"/>
  <c r="P460" i="11"/>
  <c r="V462" i="11"/>
  <c r="P462" i="11"/>
  <c r="V464" i="11"/>
  <c r="P464" i="11"/>
  <c r="V466" i="11"/>
  <c r="P466" i="11"/>
  <c r="V468" i="11"/>
  <c r="P468" i="11"/>
  <c r="V470" i="11"/>
  <c r="P470" i="11"/>
  <c r="V472" i="11"/>
  <c r="P472" i="11"/>
  <c r="V474" i="11"/>
  <c r="P474" i="11"/>
  <c r="V476" i="11"/>
  <c r="P476" i="11"/>
  <c r="V478" i="11"/>
  <c r="P478" i="11"/>
  <c r="V480" i="11"/>
  <c r="P480" i="11"/>
  <c r="V482" i="11"/>
  <c r="P482" i="11"/>
  <c r="V484" i="11"/>
  <c r="P484" i="11"/>
  <c r="V486" i="11"/>
  <c r="P486" i="11"/>
  <c r="V488" i="11"/>
  <c r="P488" i="11"/>
  <c r="V490" i="11"/>
  <c r="P490" i="11"/>
  <c r="V492" i="11"/>
  <c r="P492" i="11"/>
  <c r="V494" i="11"/>
  <c r="P494" i="11"/>
  <c r="V496" i="11"/>
  <c r="P496" i="11"/>
  <c r="V498" i="11"/>
  <c r="P498" i="11"/>
  <c r="V500" i="11"/>
  <c r="P500" i="11"/>
  <c r="V503" i="11"/>
  <c r="P503" i="11"/>
  <c r="V505" i="11"/>
  <c r="P505" i="11"/>
  <c r="V507" i="11"/>
  <c r="P507" i="11"/>
  <c r="V509" i="11"/>
  <c r="P509" i="11"/>
  <c r="V511" i="11"/>
  <c r="P511" i="11"/>
  <c r="V513" i="11"/>
  <c r="P513" i="11"/>
  <c r="V515" i="11"/>
  <c r="P515" i="11"/>
  <c r="V517" i="11"/>
  <c r="P517" i="11"/>
  <c r="V519" i="11"/>
  <c r="P519" i="11"/>
  <c r="V521" i="11"/>
  <c r="P521" i="11"/>
  <c r="V533" i="11"/>
  <c r="P533" i="11"/>
  <c r="V535" i="11"/>
  <c r="P535" i="11"/>
  <c r="V537" i="11"/>
  <c r="P537" i="11"/>
  <c r="V539" i="11"/>
  <c r="P539" i="11"/>
  <c r="V541" i="11"/>
  <c r="P541" i="11"/>
  <c r="V543" i="11"/>
  <c r="P543" i="11"/>
  <c r="V545" i="11"/>
  <c r="P545" i="11"/>
  <c r="V547" i="11"/>
  <c r="P547" i="11"/>
  <c r="V549" i="11"/>
  <c r="P549" i="11"/>
  <c r="V551" i="11"/>
  <c r="P551" i="11"/>
  <c r="V553" i="11"/>
  <c r="P553" i="11"/>
  <c r="V555" i="11"/>
  <c r="P555" i="11"/>
  <c r="V557" i="11"/>
  <c r="P557" i="11"/>
  <c r="V559" i="11"/>
  <c r="P559" i="11"/>
  <c r="V561" i="11"/>
  <c r="P561" i="11"/>
  <c r="P563" i="11"/>
  <c r="V563" i="11"/>
  <c r="V565" i="11"/>
  <c r="P565" i="11"/>
  <c r="V567" i="11"/>
  <c r="P567" i="11"/>
  <c r="V569" i="11"/>
  <c r="P569" i="11"/>
  <c r="V571" i="11"/>
  <c r="P571" i="11"/>
  <c r="V573" i="11"/>
  <c r="P573" i="11"/>
  <c r="V575" i="11"/>
  <c r="P575" i="11"/>
  <c r="V577" i="11"/>
  <c r="P577" i="11"/>
  <c r="V579" i="11"/>
  <c r="P579" i="11"/>
  <c r="V581" i="11"/>
  <c r="P581" i="11"/>
  <c r="V583" i="11"/>
  <c r="P583" i="11"/>
  <c r="V585" i="11"/>
  <c r="P585" i="11"/>
  <c r="V587" i="11"/>
  <c r="P587" i="11"/>
  <c r="V589" i="11"/>
  <c r="P589" i="11"/>
  <c r="V591" i="11"/>
  <c r="P591" i="11"/>
  <c r="V593" i="11"/>
  <c r="P593" i="11"/>
  <c r="V595" i="11"/>
  <c r="P595" i="11"/>
  <c r="V597" i="11"/>
  <c r="P597" i="11"/>
  <c r="V600" i="11"/>
  <c r="P600" i="11"/>
  <c r="V602" i="11"/>
  <c r="P602" i="11"/>
  <c r="V604" i="11"/>
  <c r="P604" i="11"/>
  <c r="V606" i="11"/>
  <c r="P606" i="11"/>
  <c r="V608" i="11"/>
  <c r="P608" i="11"/>
  <c r="V610" i="11"/>
  <c r="P610" i="11"/>
  <c r="V612" i="11"/>
  <c r="P612" i="11"/>
  <c r="V614" i="11"/>
  <c r="P614" i="11"/>
  <c r="V616" i="11"/>
  <c r="P616" i="11"/>
  <c r="V618" i="11"/>
  <c r="P618" i="11"/>
  <c r="V622" i="11"/>
  <c r="P622" i="11"/>
  <c r="V624" i="11"/>
  <c r="P624" i="11"/>
  <c r="V626" i="11"/>
  <c r="P626" i="11"/>
  <c r="V628" i="11"/>
  <c r="P628" i="11"/>
  <c r="V630" i="11"/>
  <c r="P630" i="11"/>
  <c r="V632" i="11"/>
  <c r="P632" i="11"/>
  <c r="V634" i="11"/>
  <c r="P634" i="11"/>
  <c r="V636" i="11"/>
  <c r="P636" i="11"/>
  <c r="V638" i="11"/>
  <c r="P638" i="11"/>
  <c r="V644" i="11"/>
  <c r="P644" i="11"/>
  <c r="V646" i="11"/>
  <c r="P646" i="11"/>
  <c r="V648" i="11"/>
  <c r="P648" i="11"/>
  <c r="V650" i="11"/>
  <c r="P650" i="11"/>
  <c r="V652" i="11"/>
  <c r="P652" i="11"/>
  <c r="V654" i="11"/>
  <c r="P654" i="11"/>
  <c r="V656" i="11"/>
  <c r="P656" i="11"/>
  <c r="V658" i="11"/>
  <c r="P658" i="11"/>
  <c r="V660" i="11"/>
  <c r="P660" i="11"/>
  <c r="V662" i="11"/>
  <c r="P662" i="11"/>
  <c r="V664" i="11"/>
  <c r="P664" i="11"/>
  <c r="V666" i="11"/>
  <c r="P666" i="11"/>
  <c r="V668" i="11"/>
  <c r="P668" i="11"/>
  <c r="V670" i="11"/>
  <c r="P670" i="11"/>
  <c r="V672" i="11"/>
  <c r="P672" i="11"/>
  <c r="V674" i="11"/>
  <c r="P674" i="11"/>
  <c r="V676" i="11"/>
  <c r="P676" i="11"/>
  <c r="V682" i="11"/>
  <c r="P682" i="11"/>
  <c r="V684" i="11"/>
  <c r="P684" i="11"/>
  <c r="V686" i="11"/>
  <c r="P686" i="11"/>
  <c r="V688" i="11"/>
  <c r="P688" i="11"/>
  <c r="V690" i="11"/>
  <c r="P690" i="11"/>
  <c r="V692" i="11"/>
  <c r="P692" i="11"/>
  <c r="V694" i="11"/>
  <c r="P694" i="11"/>
  <c r="V696" i="11"/>
  <c r="P696" i="11"/>
  <c r="V698" i="11"/>
  <c r="P698" i="11"/>
  <c r="V700" i="11"/>
  <c r="P700" i="11"/>
  <c r="V702" i="11"/>
  <c r="P702" i="11"/>
  <c r="V704" i="11"/>
  <c r="P704" i="11"/>
  <c r="V706" i="11"/>
  <c r="P706" i="11"/>
  <c r="V708" i="11"/>
  <c r="P708" i="11"/>
  <c r="V710" i="11"/>
  <c r="P710" i="11"/>
  <c r="V712" i="11"/>
  <c r="P712" i="11"/>
  <c r="V714" i="11"/>
  <c r="P714" i="11"/>
  <c r="V716" i="11"/>
  <c r="P716" i="11"/>
  <c r="V718" i="11"/>
  <c r="P718" i="11"/>
  <c r="V720" i="11"/>
  <c r="P720" i="11"/>
  <c r="V722" i="11"/>
  <c r="P722" i="11"/>
  <c r="V724" i="11"/>
  <c r="P724" i="11"/>
  <c r="V726" i="11"/>
  <c r="P726" i="11"/>
  <c r="V728" i="11"/>
  <c r="P728" i="11"/>
  <c r="V730" i="11"/>
  <c r="P730" i="11"/>
  <c r="V732" i="11"/>
  <c r="P732" i="11"/>
  <c r="V734" i="11"/>
  <c r="P734" i="11"/>
  <c r="V736" i="11"/>
  <c r="P736" i="11"/>
  <c r="V738" i="11"/>
  <c r="P738" i="11"/>
  <c r="V740" i="11"/>
  <c r="P740" i="11"/>
  <c r="V742" i="11"/>
  <c r="P742" i="11"/>
  <c r="V744" i="11"/>
  <c r="P744" i="11"/>
  <c r="V746" i="11"/>
  <c r="P746" i="11"/>
  <c r="V748" i="11"/>
  <c r="P748" i="11"/>
  <c r="V750" i="11"/>
  <c r="P750" i="11"/>
  <c r="V752" i="11"/>
  <c r="P752" i="11"/>
  <c r="V754" i="11"/>
  <c r="P754" i="11"/>
  <c r="V756" i="11"/>
  <c r="P756" i="11"/>
  <c r="V758" i="11"/>
  <c r="P758" i="11"/>
  <c r="V760" i="11"/>
  <c r="P760" i="11"/>
  <c r="V762" i="11"/>
  <c r="P762" i="11"/>
  <c r="V764" i="11"/>
  <c r="P764" i="11"/>
  <c r="V766" i="11"/>
  <c r="P766" i="11"/>
  <c r="V768" i="11"/>
  <c r="P768" i="11"/>
  <c r="V770" i="11"/>
  <c r="P770" i="11"/>
  <c r="V772" i="11"/>
  <c r="P772" i="11"/>
  <c r="V774" i="11"/>
  <c r="P774" i="11"/>
  <c r="V776" i="11"/>
  <c r="P776" i="11"/>
  <c r="V778" i="11"/>
  <c r="P778" i="11"/>
  <c r="V781" i="11"/>
  <c r="P781" i="11"/>
  <c r="V783" i="11"/>
  <c r="P783" i="11"/>
  <c r="V785" i="11"/>
  <c r="P785" i="11"/>
  <c r="V787" i="11"/>
  <c r="P787" i="11"/>
  <c r="V789" i="11"/>
  <c r="P789" i="11"/>
  <c r="V791" i="11"/>
  <c r="P791" i="11"/>
  <c r="V793" i="11"/>
  <c r="P793" i="11"/>
  <c r="V795" i="11"/>
  <c r="P795" i="11"/>
  <c r="V797" i="11"/>
  <c r="P797" i="11"/>
  <c r="V799" i="11"/>
  <c r="P799" i="11"/>
  <c r="V801" i="11"/>
  <c r="P801" i="11"/>
  <c r="V803" i="11"/>
  <c r="P803" i="11"/>
  <c r="V806" i="11"/>
  <c r="P806" i="11"/>
  <c r="V808" i="11"/>
  <c r="P808" i="11"/>
  <c r="V814" i="11"/>
  <c r="P814" i="11"/>
  <c r="V816" i="11"/>
  <c r="P816" i="11"/>
  <c r="V818" i="11"/>
  <c r="P818" i="11"/>
  <c r="V820" i="11"/>
  <c r="P820" i="11"/>
  <c r="V822" i="11"/>
  <c r="P822" i="11"/>
  <c r="V824" i="11"/>
  <c r="P824" i="11"/>
  <c r="V826" i="11"/>
  <c r="P826" i="11"/>
  <c r="V828" i="11"/>
  <c r="P828" i="11"/>
  <c r="V830" i="11"/>
  <c r="P830" i="11"/>
  <c r="V832" i="11"/>
  <c r="P832" i="11"/>
  <c r="V834" i="11"/>
  <c r="P834" i="11"/>
  <c r="V836" i="11"/>
  <c r="P836" i="11"/>
  <c r="V838" i="11"/>
  <c r="P838" i="11"/>
  <c r="V845" i="11"/>
  <c r="P845" i="11"/>
  <c r="V847" i="11"/>
  <c r="P847" i="11"/>
  <c r="V849" i="11"/>
  <c r="P849" i="11"/>
  <c r="V851" i="11"/>
  <c r="P851" i="11"/>
  <c r="V853" i="11"/>
  <c r="P853" i="11"/>
  <c r="V855" i="11"/>
  <c r="P855" i="11"/>
  <c r="V857" i="11"/>
  <c r="P857" i="11"/>
  <c r="V859" i="11"/>
  <c r="P859" i="11"/>
  <c r="V861" i="11"/>
  <c r="P861" i="11"/>
  <c r="V863" i="11"/>
  <c r="P863" i="11"/>
  <c r="V865" i="11"/>
  <c r="P865" i="11"/>
  <c r="V867" i="11"/>
  <c r="P867" i="11"/>
  <c r="V869" i="11"/>
  <c r="P869" i="11"/>
  <c r="V871" i="11"/>
  <c r="P871" i="11"/>
  <c r="V873" i="11"/>
  <c r="P873" i="11"/>
  <c r="V875" i="11"/>
  <c r="P875" i="11"/>
  <c r="V877" i="11"/>
  <c r="P877" i="11"/>
  <c r="V879" i="11"/>
  <c r="P879" i="11"/>
  <c r="V881" i="11"/>
  <c r="P881" i="11"/>
  <c r="V883" i="11"/>
  <c r="P883" i="11"/>
  <c r="V885" i="11"/>
  <c r="P885" i="11"/>
  <c r="V887" i="11"/>
  <c r="P887" i="11"/>
  <c r="V889" i="11"/>
  <c r="P889" i="11"/>
  <c r="V891" i="11"/>
  <c r="P891" i="11"/>
  <c r="V893" i="11"/>
  <c r="P893" i="11"/>
  <c r="V895" i="11"/>
  <c r="P895" i="11"/>
  <c r="V897" i="11"/>
  <c r="P897" i="11"/>
  <c r="V899" i="11"/>
  <c r="P899" i="11"/>
  <c r="V901" i="11"/>
  <c r="P901" i="11"/>
  <c r="V903" i="11"/>
  <c r="P903" i="11"/>
  <c r="V905" i="11"/>
  <c r="P905" i="11"/>
  <c r="V907" i="11"/>
  <c r="P907" i="11"/>
  <c r="V909" i="11"/>
  <c r="P909" i="11"/>
  <c r="V912" i="11"/>
  <c r="P912" i="11"/>
  <c r="V914" i="11"/>
  <c r="P914" i="11"/>
  <c r="V916" i="11"/>
  <c r="P916" i="11"/>
  <c r="V918" i="11"/>
  <c r="P918" i="11"/>
  <c r="V920" i="11"/>
  <c r="P920" i="11"/>
  <c r="V922" i="11"/>
  <c r="P922" i="11"/>
  <c r="V924" i="11"/>
  <c r="P924" i="11"/>
  <c r="V926" i="11"/>
  <c r="P926" i="11"/>
  <c r="V928" i="11"/>
  <c r="P928" i="11"/>
  <c r="V930" i="11"/>
  <c r="P930" i="11"/>
  <c r="V932" i="11"/>
  <c r="P932" i="11"/>
  <c r="V934" i="11"/>
  <c r="P934" i="11"/>
  <c r="V936" i="11"/>
  <c r="P936" i="11"/>
  <c r="V938" i="11"/>
  <c r="P938" i="11"/>
  <c r="V940" i="11"/>
  <c r="P940" i="11"/>
  <c r="V943" i="11"/>
  <c r="P943" i="11"/>
  <c r="V945" i="11"/>
  <c r="P945" i="11"/>
  <c r="V947" i="11"/>
  <c r="P947" i="11"/>
  <c r="V949" i="11"/>
  <c r="P949" i="11"/>
  <c r="V951" i="11"/>
  <c r="P951" i="11"/>
  <c r="V953" i="11"/>
  <c r="P953" i="11"/>
  <c r="V955" i="11"/>
  <c r="P955" i="11"/>
  <c r="V957" i="11"/>
  <c r="P957" i="11"/>
  <c r="V961" i="11"/>
  <c r="P961" i="11"/>
  <c r="V963" i="11"/>
  <c r="P963" i="11"/>
  <c r="V965" i="11"/>
  <c r="P965" i="11"/>
  <c r="V967" i="11"/>
  <c r="P967" i="11"/>
  <c r="P969" i="11"/>
  <c r="V969" i="11"/>
  <c r="V971" i="11"/>
  <c r="P971" i="11"/>
  <c r="V973" i="11"/>
  <c r="P973" i="11"/>
  <c r="V975" i="11"/>
  <c r="P975" i="11"/>
  <c r="V977" i="11"/>
  <c r="P977" i="11"/>
  <c r="V979" i="11"/>
  <c r="P979" i="11"/>
  <c r="V981" i="11"/>
  <c r="P981" i="11"/>
  <c r="V983" i="11"/>
  <c r="P983" i="11"/>
  <c r="V985" i="11"/>
  <c r="P985" i="11"/>
  <c r="V987" i="11"/>
  <c r="P987" i="11"/>
  <c r="V992" i="11"/>
  <c r="P992" i="11"/>
  <c r="V994" i="11"/>
  <c r="P994" i="11"/>
  <c r="V996" i="11"/>
  <c r="P996" i="11"/>
  <c r="V998" i="11"/>
  <c r="P998" i="11"/>
  <c r="V1000" i="11"/>
  <c r="P1000" i="11"/>
  <c r="V1002" i="11"/>
  <c r="P1002" i="11"/>
  <c r="V1004" i="11"/>
  <c r="P1004" i="11"/>
  <c r="V1006" i="11"/>
  <c r="P1006" i="11"/>
  <c r="V1008" i="11"/>
  <c r="P1008" i="11"/>
  <c r="V1010" i="11"/>
  <c r="P1010" i="11"/>
  <c r="V1012" i="11"/>
  <c r="P1012" i="11"/>
  <c r="V1014" i="11"/>
  <c r="P1014" i="11"/>
  <c r="V1016" i="11"/>
  <c r="P1016" i="11"/>
  <c r="V1018" i="11"/>
  <c r="P1018" i="11"/>
  <c r="V1020" i="11"/>
  <c r="P1020" i="11"/>
  <c r="V1022" i="11"/>
  <c r="P1022" i="11"/>
  <c r="V1024" i="11"/>
  <c r="P1024" i="11"/>
  <c r="V1026" i="11"/>
  <c r="P1026" i="11"/>
  <c r="V1028" i="11"/>
  <c r="P1028" i="11"/>
  <c r="V1030" i="11"/>
  <c r="P1030" i="11"/>
  <c r="V1032" i="11"/>
  <c r="P1032" i="11"/>
  <c r="V1034" i="11"/>
  <c r="P1034" i="11"/>
  <c r="V1036" i="11"/>
  <c r="P1036" i="11"/>
  <c r="V1038" i="11"/>
  <c r="P1038" i="11"/>
  <c r="V1043" i="11"/>
  <c r="P1043" i="11"/>
  <c r="V1045" i="11"/>
  <c r="P1045" i="11"/>
  <c r="V1047" i="11"/>
  <c r="P1047" i="11"/>
  <c r="V1049" i="11"/>
  <c r="P1049" i="11"/>
  <c r="V1051" i="11"/>
  <c r="P1051" i="11"/>
  <c r="V1053" i="11"/>
  <c r="P1053" i="11"/>
  <c r="V1055" i="11"/>
  <c r="P1055" i="11"/>
  <c r="V1057" i="11"/>
  <c r="P1057" i="11"/>
  <c r="V1059" i="11"/>
  <c r="P1059" i="11"/>
  <c r="V1061" i="11"/>
  <c r="P1061" i="11"/>
  <c r="V1063" i="11"/>
  <c r="P1063" i="11"/>
  <c r="V1069" i="11"/>
  <c r="P1069" i="11"/>
  <c r="V1071" i="11"/>
  <c r="P1071" i="11"/>
  <c r="V1073" i="11"/>
  <c r="P1073" i="11"/>
  <c r="V1075" i="11"/>
  <c r="P1075" i="11"/>
  <c r="V1077" i="11"/>
  <c r="P1077" i="11"/>
  <c r="V1079" i="11"/>
  <c r="P1079" i="11"/>
  <c r="V1081" i="11"/>
  <c r="P1081" i="11"/>
  <c r="V1083" i="11"/>
  <c r="P1083" i="11"/>
  <c r="V1085" i="11"/>
  <c r="P1085" i="11"/>
  <c r="V1087" i="11"/>
  <c r="P1087" i="11"/>
  <c r="V1089" i="11"/>
  <c r="P1089" i="11"/>
  <c r="V1091" i="11"/>
  <c r="P1091" i="11"/>
  <c r="V1093" i="11"/>
  <c r="P1093" i="11"/>
  <c r="V1095" i="11"/>
  <c r="P1095" i="11"/>
  <c r="V1097" i="11"/>
  <c r="P1097" i="11"/>
  <c r="V1099" i="11"/>
  <c r="P1099" i="11"/>
  <c r="V1101" i="11"/>
  <c r="P1101" i="11"/>
  <c r="V1103" i="11"/>
  <c r="P1103" i="11"/>
  <c r="V1105" i="11"/>
  <c r="P1105" i="11"/>
  <c r="V1107" i="11"/>
  <c r="P1107" i="11"/>
  <c r="V1109" i="11"/>
  <c r="P1109" i="11"/>
  <c r="V1111" i="11"/>
  <c r="P1111" i="11"/>
  <c r="V1113" i="11"/>
  <c r="P1113" i="11"/>
  <c r="V1115" i="11"/>
  <c r="P1115" i="11"/>
  <c r="V1117" i="11"/>
  <c r="P1117" i="11"/>
  <c r="V1119" i="11"/>
  <c r="P1119" i="11"/>
  <c r="V1121" i="11"/>
  <c r="P1121" i="11"/>
  <c r="V1125" i="11"/>
  <c r="P1125" i="11"/>
  <c r="V1127" i="11"/>
  <c r="P1127" i="11"/>
  <c r="V1129" i="11"/>
  <c r="P1129" i="11"/>
  <c r="V1131" i="11"/>
  <c r="P1131" i="11"/>
  <c r="V1133" i="11"/>
  <c r="P1133" i="11"/>
  <c r="V1135" i="11"/>
  <c r="P1135" i="11"/>
  <c r="V1137" i="11"/>
  <c r="P1137" i="11"/>
  <c r="V1139" i="11"/>
  <c r="P1139" i="11"/>
  <c r="V1141" i="11"/>
  <c r="P1141" i="11"/>
  <c r="V1143" i="11"/>
  <c r="P1143" i="11"/>
  <c r="V1145" i="11"/>
  <c r="P1145" i="11"/>
  <c r="V1147" i="11"/>
  <c r="P1147" i="11"/>
  <c r="V1149" i="11"/>
  <c r="P1149" i="11"/>
  <c r="V1151" i="11"/>
  <c r="P1151" i="11"/>
  <c r="V1153" i="11"/>
  <c r="P1153" i="11"/>
  <c r="V1155" i="11"/>
  <c r="P1155" i="11"/>
  <c r="V1158" i="11"/>
  <c r="P1158" i="11"/>
  <c r="V1160" i="11"/>
  <c r="P1160" i="11"/>
  <c r="V1162" i="11"/>
  <c r="P1162" i="11"/>
  <c r="V1164" i="11"/>
  <c r="P1164" i="11"/>
  <c r="V1166" i="11"/>
  <c r="P1166" i="11"/>
  <c r="V1168" i="11"/>
  <c r="P1168" i="11"/>
  <c r="V1170" i="11"/>
  <c r="P1170" i="11"/>
  <c r="V1172" i="11"/>
  <c r="P1172" i="11"/>
  <c r="V1174" i="11"/>
  <c r="P1174" i="11"/>
  <c r="V1176" i="11"/>
  <c r="P1176" i="11"/>
  <c r="V1178" i="11"/>
  <c r="P1178" i="11"/>
  <c r="V1180" i="11"/>
  <c r="P1180" i="11"/>
  <c r="V1182" i="11"/>
  <c r="P1182" i="11"/>
  <c r="V1184" i="11"/>
  <c r="P1184" i="11"/>
  <c r="V1186" i="11"/>
  <c r="P1186" i="11"/>
  <c r="V1188" i="11"/>
  <c r="P1188" i="11"/>
  <c r="V1190" i="11"/>
  <c r="P1190" i="11"/>
  <c r="V1192" i="11"/>
  <c r="P1192" i="11"/>
  <c r="V1196" i="11"/>
  <c r="P1196" i="11"/>
  <c r="V1198" i="11"/>
  <c r="P1198" i="11"/>
  <c r="V1200" i="11"/>
  <c r="P1200" i="11"/>
  <c r="P1202" i="11"/>
  <c r="V1202" i="11"/>
  <c r="V1204" i="11"/>
  <c r="P1204" i="11"/>
  <c r="V1206" i="11"/>
  <c r="P1206" i="11"/>
  <c r="V1208" i="11"/>
  <c r="P1208" i="11"/>
  <c r="V1210" i="11"/>
  <c r="P1210" i="11"/>
  <c r="V1212" i="11"/>
  <c r="P1212" i="11"/>
  <c r="V1214" i="11"/>
  <c r="P1214" i="11"/>
  <c r="V1216" i="11"/>
  <c r="P1216" i="11"/>
  <c r="V1218" i="11"/>
  <c r="P1218" i="11"/>
  <c r="V1220" i="11"/>
  <c r="P1220" i="11"/>
  <c r="V1222" i="11"/>
  <c r="P1222" i="11"/>
  <c r="V1225" i="11"/>
  <c r="P1225" i="11"/>
  <c r="V1227" i="11"/>
  <c r="P1227" i="11"/>
  <c r="V1229" i="11"/>
  <c r="P1229" i="11"/>
  <c r="V1231" i="11"/>
  <c r="P1231" i="11"/>
  <c r="V1233" i="11"/>
  <c r="P1233" i="11"/>
  <c r="V1235" i="11"/>
  <c r="P1235" i="11"/>
  <c r="V1237" i="11"/>
  <c r="P1237" i="11"/>
  <c r="V1239" i="11"/>
  <c r="P1239" i="11"/>
  <c r="V1241" i="11"/>
  <c r="P1241" i="11"/>
  <c r="V1243" i="11"/>
  <c r="P1243" i="11"/>
  <c r="V152" i="11"/>
  <c r="P152" i="11"/>
  <c r="V240" i="11"/>
  <c r="P240" i="11"/>
  <c r="V318" i="11"/>
  <c r="P318" i="11"/>
  <c r="V324" i="11"/>
  <c r="P324" i="11"/>
  <c r="V428" i="11"/>
  <c r="P428" i="11"/>
  <c r="V434" i="11"/>
  <c r="P434" i="11"/>
  <c r="V527" i="11"/>
  <c r="P527" i="11"/>
  <c r="V621" i="11"/>
  <c r="P621" i="11"/>
  <c r="V680" i="11"/>
  <c r="P680" i="11"/>
  <c r="V840" i="11"/>
  <c r="P840" i="11"/>
  <c r="V988" i="11"/>
  <c r="P988" i="11"/>
  <c r="V1067" i="11"/>
  <c r="P1067" i="11"/>
  <c r="V1195" i="11"/>
  <c r="P1195" i="11"/>
  <c r="V9" i="11"/>
  <c r="P9" i="11"/>
  <c r="V15" i="11"/>
  <c r="P15" i="11"/>
  <c r="V21" i="11"/>
  <c r="P21" i="11"/>
  <c r="V35" i="11"/>
  <c r="P35" i="11"/>
  <c r="V41" i="11"/>
  <c r="P41" i="11"/>
  <c r="V49" i="11"/>
  <c r="P49" i="11"/>
  <c r="V57" i="11"/>
  <c r="P57" i="11"/>
  <c r="V63" i="11"/>
  <c r="P63" i="11"/>
  <c r="V69" i="11"/>
  <c r="P69" i="11"/>
  <c r="V75" i="11"/>
  <c r="P75" i="11"/>
  <c r="V81" i="11"/>
  <c r="P81" i="11"/>
  <c r="V89" i="11"/>
  <c r="P89" i="11"/>
  <c r="V97" i="11"/>
  <c r="P97" i="11"/>
  <c r="V103" i="11"/>
  <c r="P103" i="11"/>
  <c r="V109" i="11"/>
  <c r="P109" i="11"/>
  <c r="V115" i="11"/>
  <c r="P115" i="11"/>
  <c r="V121" i="11"/>
  <c r="P121" i="11"/>
  <c r="V127" i="11"/>
  <c r="P127" i="11"/>
  <c r="V133" i="11"/>
  <c r="P133" i="11"/>
  <c r="V144" i="11"/>
  <c r="P144" i="11"/>
  <c r="V153" i="11"/>
  <c r="P153" i="11"/>
  <c r="V159" i="11"/>
  <c r="P159" i="11"/>
  <c r="V165" i="11"/>
  <c r="P165" i="11"/>
  <c r="V171" i="11"/>
  <c r="P171" i="11"/>
  <c r="V183" i="11"/>
  <c r="P183" i="11"/>
  <c r="V191" i="11"/>
  <c r="P191" i="11"/>
  <c r="V199" i="11"/>
  <c r="P199" i="11"/>
  <c r="V207" i="11"/>
  <c r="P207" i="11"/>
  <c r="V215" i="11"/>
  <c r="P215" i="11"/>
  <c r="V221" i="11"/>
  <c r="P221" i="11"/>
  <c r="V225" i="11"/>
  <c r="P225" i="11"/>
  <c r="V227" i="11"/>
  <c r="P227" i="11"/>
  <c r="V231" i="11"/>
  <c r="P231" i="11"/>
  <c r="V237" i="11"/>
  <c r="P237" i="11"/>
  <c r="V248" i="11"/>
  <c r="P248" i="11"/>
  <c r="V252" i="11"/>
  <c r="P252" i="11"/>
  <c r="V254" i="11"/>
  <c r="P254" i="11"/>
  <c r="V258" i="11"/>
  <c r="P258" i="11"/>
  <c r="V260" i="11"/>
  <c r="P260" i="11"/>
  <c r="V262" i="11"/>
  <c r="P262" i="11"/>
  <c r="V264" i="11"/>
  <c r="P264" i="11"/>
  <c r="V266" i="11"/>
  <c r="P266" i="11"/>
  <c r="V268" i="11"/>
  <c r="P268" i="11"/>
  <c r="V270" i="11"/>
  <c r="P270" i="11"/>
  <c r="V272" i="11"/>
  <c r="P272" i="11"/>
  <c r="V274" i="11"/>
  <c r="P274" i="11"/>
  <c r="V276" i="11"/>
  <c r="P276" i="11"/>
  <c r="V278" i="11"/>
  <c r="P278" i="11"/>
  <c r="V280" i="11"/>
  <c r="P280" i="11"/>
  <c r="V286" i="11"/>
  <c r="P286" i="11"/>
  <c r="V288" i="11"/>
  <c r="P288" i="11"/>
  <c r="V290" i="11"/>
  <c r="P290" i="11"/>
  <c r="V292" i="11"/>
  <c r="P292" i="11"/>
  <c r="V294" i="11"/>
  <c r="P294" i="11"/>
  <c r="V296" i="11"/>
  <c r="P296" i="11"/>
  <c r="V298" i="11"/>
  <c r="P298" i="11"/>
  <c r="V300" i="11"/>
  <c r="P300" i="11"/>
  <c r="V302" i="11"/>
  <c r="P302" i="11"/>
  <c r="V304" i="11"/>
  <c r="P304" i="11"/>
  <c r="V306" i="11"/>
  <c r="P306" i="11"/>
  <c r="V308" i="11"/>
  <c r="P308" i="11"/>
  <c r="V310" i="11"/>
  <c r="P310" i="11"/>
  <c r="V312" i="11"/>
  <c r="P312" i="11"/>
  <c r="V314" i="11"/>
  <c r="P314" i="11"/>
  <c r="V316" i="11"/>
  <c r="P316" i="11"/>
  <c r="V330" i="11"/>
  <c r="P330" i="11"/>
  <c r="V332" i="11"/>
  <c r="P332" i="11"/>
  <c r="V334" i="11"/>
  <c r="P334" i="11"/>
  <c r="V336" i="11"/>
  <c r="P336" i="11"/>
  <c r="V338" i="11"/>
  <c r="P338" i="11"/>
  <c r="V340" i="11"/>
  <c r="P340" i="11"/>
  <c r="V342" i="11"/>
  <c r="P342" i="11"/>
  <c r="V344" i="11"/>
  <c r="P344" i="11"/>
  <c r="V346" i="11"/>
  <c r="P346" i="11"/>
  <c r="V348" i="11"/>
  <c r="P348" i="11"/>
  <c r="V350" i="11"/>
  <c r="P350" i="11"/>
  <c r="V352" i="11"/>
  <c r="P352" i="11"/>
  <c r="V354" i="11"/>
  <c r="P354" i="11"/>
  <c r="V356" i="11"/>
  <c r="P356" i="11"/>
  <c r="V358" i="11"/>
  <c r="P358" i="11"/>
  <c r="V361" i="11"/>
  <c r="P361" i="11"/>
  <c r="V363" i="11"/>
  <c r="P363" i="11"/>
  <c r="V365" i="11"/>
  <c r="P365" i="11"/>
  <c r="V367" i="11"/>
  <c r="P367" i="11"/>
  <c r="V369" i="11"/>
  <c r="P369" i="11"/>
  <c r="V371" i="11"/>
  <c r="P371" i="11"/>
  <c r="V373" i="11"/>
  <c r="P373" i="11"/>
  <c r="V375" i="11"/>
  <c r="P375" i="11"/>
  <c r="V377" i="11"/>
  <c r="P377" i="11"/>
  <c r="V379" i="11"/>
  <c r="P379" i="11"/>
  <c r="V381" i="11"/>
  <c r="P381" i="11"/>
  <c r="V383" i="11"/>
  <c r="P383" i="11"/>
  <c r="V385" i="11"/>
  <c r="P385" i="11"/>
  <c r="V387" i="11"/>
  <c r="P387" i="11"/>
  <c r="V389" i="11"/>
  <c r="P389" i="11"/>
  <c r="V391" i="11"/>
  <c r="P391" i="11"/>
  <c r="V393" i="11"/>
  <c r="P393" i="11"/>
  <c r="V395" i="11"/>
  <c r="P395" i="11"/>
  <c r="V397" i="11"/>
  <c r="P397" i="11"/>
  <c r="V399" i="11"/>
  <c r="P399" i="11"/>
  <c r="V402" i="11"/>
  <c r="P402" i="11"/>
  <c r="V404" i="11"/>
  <c r="P404" i="11"/>
  <c r="V406" i="11"/>
  <c r="P406" i="11"/>
  <c r="V408" i="11"/>
  <c r="P408" i="11"/>
  <c r="V410" i="11"/>
  <c r="P410" i="11"/>
  <c r="V412" i="11"/>
  <c r="P412" i="11"/>
  <c r="V414" i="11"/>
  <c r="P414" i="11"/>
  <c r="V416" i="11"/>
  <c r="P416" i="11"/>
  <c r="V418" i="11"/>
  <c r="P418" i="11"/>
  <c r="V420" i="11"/>
  <c r="P420" i="11"/>
  <c r="V422" i="11"/>
  <c r="P422" i="11"/>
  <c r="V424" i="11"/>
  <c r="P424" i="11"/>
  <c r="V426" i="11"/>
  <c r="P426" i="11"/>
  <c r="V435" i="11"/>
  <c r="P435" i="11"/>
  <c r="V437" i="11"/>
  <c r="P437" i="11"/>
  <c r="V439" i="11"/>
  <c r="P439" i="11"/>
  <c r="V441" i="11"/>
  <c r="P441" i="11"/>
  <c r="V443" i="11"/>
  <c r="P443" i="11"/>
  <c r="V445" i="11"/>
  <c r="P445" i="11"/>
  <c r="V447" i="11"/>
  <c r="P447" i="11"/>
  <c r="V449" i="11"/>
  <c r="P449" i="11"/>
  <c r="V451" i="11"/>
  <c r="P451" i="11"/>
  <c r="V453" i="11"/>
  <c r="P453" i="11"/>
  <c r="V455" i="11"/>
  <c r="P455" i="11"/>
  <c r="V457" i="11"/>
  <c r="P457" i="11"/>
  <c r="V459" i="11"/>
  <c r="P459" i="11"/>
  <c r="V461" i="11"/>
  <c r="P461" i="11"/>
  <c r="V463" i="11"/>
  <c r="P463" i="11"/>
  <c r="V465" i="11"/>
  <c r="P465" i="11"/>
  <c r="V467" i="11"/>
  <c r="P467" i="11"/>
  <c r="V469" i="11"/>
  <c r="P469" i="11"/>
  <c r="V471" i="11"/>
  <c r="P471" i="11"/>
  <c r="V473" i="11"/>
  <c r="P473" i="11"/>
  <c r="V475" i="11"/>
  <c r="P475" i="11"/>
  <c r="V477" i="11"/>
  <c r="P477" i="11"/>
  <c r="V479" i="11"/>
  <c r="P479" i="11"/>
  <c r="V481" i="11"/>
  <c r="P481" i="11"/>
  <c r="V483" i="11"/>
  <c r="P483" i="11"/>
  <c r="V485" i="11"/>
  <c r="P485" i="11"/>
  <c r="V487" i="11"/>
  <c r="P487" i="11"/>
  <c r="V489" i="11"/>
  <c r="P489" i="11"/>
  <c r="V491" i="11"/>
  <c r="P491" i="11"/>
  <c r="V493" i="11"/>
  <c r="P493" i="11"/>
  <c r="V495" i="11"/>
  <c r="P495" i="11"/>
  <c r="V497" i="11"/>
  <c r="P497" i="11"/>
  <c r="V499" i="11"/>
  <c r="P499" i="11"/>
  <c r="V502" i="11"/>
  <c r="P502" i="11"/>
  <c r="V504" i="11"/>
  <c r="P504" i="11"/>
  <c r="V506" i="11"/>
  <c r="P506" i="11"/>
  <c r="V508" i="11"/>
  <c r="P508" i="11"/>
  <c r="V510" i="11"/>
  <c r="P510" i="11"/>
  <c r="V512" i="11"/>
  <c r="P512" i="11"/>
  <c r="V514" i="11"/>
  <c r="P514" i="11"/>
  <c r="V516" i="11"/>
  <c r="P516" i="11"/>
  <c r="V518" i="11"/>
  <c r="P518" i="11"/>
  <c r="V520" i="11"/>
  <c r="P520" i="11"/>
  <c r="V522" i="11"/>
  <c r="P522" i="11"/>
  <c r="V534" i="11"/>
  <c r="P534" i="11"/>
  <c r="V536" i="11"/>
  <c r="P536" i="11"/>
  <c r="V538" i="11"/>
  <c r="P538" i="11"/>
  <c r="V540" i="11"/>
  <c r="P540" i="11"/>
  <c r="V542" i="11"/>
  <c r="P542" i="11"/>
  <c r="V544" i="11"/>
  <c r="P544" i="11"/>
  <c r="V546" i="11"/>
  <c r="P546" i="11"/>
  <c r="V548" i="11"/>
  <c r="P548" i="11"/>
  <c r="V550" i="11"/>
  <c r="P550" i="11"/>
  <c r="V552" i="11"/>
  <c r="P552" i="11"/>
  <c r="V554" i="11"/>
  <c r="P554" i="11"/>
  <c r="V556" i="11"/>
  <c r="P556" i="11"/>
  <c r="V558" i="11"/>
  <c r="P558" i="11"/>
  <c r="V560" i="11"/>
  <c r="P560" i="11"/>
  <c r="V562" i="11"/>
  <c r="P562" i="11"/>
  <c r="V564" i="11"/>
  <c r="P564" i="11"/>
  <c r="V566" i="11"/>
  <c r="P566" i="11"/>
  <c r="V568" i="11"/>
  <c r="P568" i="11"/>
  <c r="V570" i="11"/>
  <c r="P570" i="11"/>
  <c r="V572" i="11"/>
  <c r="P572" i="11"/>
  <c r="V574" i="11"/>
  <c r="P574" i="11"/>
  <c r="V576" i="11"/>
  <c r="P576" i="11"/>
  <c r="V578" i="11"/>
  <c r="P578" i="11"/>
  <c r="V580" i="11"/>
  <c r="P580" i="11"/>
  <c r="V582" i="11"/>
  <c r="P582" i="11"/>
  <c r="V584" i="11"/>
  <c r="P584" i="11"/>
  <c r="V586" i="11"/>
  <c r="P586" i="11"/>
  <c r="V588" i="11"/>
  <c r="P588" i="11"/>
  <c r="V590" i="11"/>
  <c r="P590" i="11"/>
  <c r="V592" i="11"/>
  <c r="P592" i="11"/>
  <c r="V594" i="11"/>
  <c r="P594" i="11"/>
  <c r="V596" i="11"/>
  <c r="P596" i="11"/>
  <c r="V598" i="11"/>
  <c r="P598" i="11"/>
  <c r="V601" i="11"/>
  <c r="P601" i="11"/>
  <c r="V603" i="11"/>
  <c r="P603" i="11"/>
  <c r="V605" i="11"/>
  <c r="P605" i="11"/>
  <c r="V607" i="11"/>
  <c r="P607" i="11"/>
  <c r="V609" i="11"/>
  <c r="P609" i="11"/>
  <c r="V611" i="11"/>
  <c r="P611" i="11"/>
  <c r="V613" i="11"/>
  <c r="P613" i="11"/>
  <c r="V615" i="11"/>
  <c r="P615" i="11"/>
  <c r="V617" i="11"/>
  <c r="P617" i="11"/>
  <c r="V619" i="11"/>
  <c r="P619" i="11"/>
  <c r="V623" i="11"/>
  <c r="P623" i="11"/>
  <c r="V625" i="11"/>
  <c r="P625" i="11"/>
  <c r="V627" i="11"/>
  <c r="P627" i="11"/>
  <c r="V629" i="11"/>
  <c r="P629" i="11"/>
  <c r="V631" i="11"/>
  <c r="P631" i="11"/>
  <c r="V633" i="11"/>
  <c r="P633" i="11"/>
  <c r="V635" i="11"/>
  <c r="P635" i="11"/>
  <c r="V637" i="11"/>
  <c r="P637" i="11"/>
  <c r="V639" i="11"/>
  <c r="P639" i="11"/>
  <c r="V645" i="11"/>
  <c r="P645" i="11"/>
  <c r="V647" i="11"/>
  <c r="P647" i="11"/>
  <c r="V649" i="11"/>
  <c r="P649" i="11"/>
  <c r="V651" i="11"/>
  <c r="P651" i="11"/>
  <c r="V653" i="11"/>
  <c r="P653" i="11"/>
  <c r="V655" i="11"/>
  <c r="P655" i="11"/>
  <c r="V657" i="11"/>
  <c r="P657" i="11"/>
  <c r="V659" i="11"/>
  <c r="P659" i="11"/>
  <c r="V661" i="11"/>
  <c r="P661" i="11"/>
  <c r="V663" i="11"/>
  <c r="P663" i="11"/>
  <c r="V665" i="11"/>
  <c r="P665" i="11"/>
  <c r="V667" i="11"/>
  <c r="P667" i="11"/>
  <c r="V669" i="11"/>
  <c r="P669" i="11"/>
  <c r="V671" i="11"/>
  <c r="P671" i="11"/>
  <c r="V673" i="11"/>
  <c r="P673" i="11"/>
  <c r="V675" i="11"/>
  <c r="P675" i="11"/>
  <c r="V681" i="11"/>
  <c r="P681" i="11"/>
  <c r="V683" i="11"/>
  <c r="P683" i="11"/>
  <c r="V685" i="11"/>
  <c r="P685" i="11"/>
  <c r="V687" i="11"/>
  <c r="P687" i="11"/>
  <c r="V689" i="11"/>
  <c r="P689" i="11"/>
  <c r="V691" i="11"/>
  <c r="P691" i="11"/>
  <c r="V693" i="11"/>
  <c r="P693" i="11"/>
  <c r="V695" i="11"/>
  <c r="P695" i="11"/>
  <c r="V697" i="11"/>
  <c r="P697" i="11"/>
  <c r="V699" i="11"/>
  <c r="P699" i="11"/>
  <c r="V701" i="11"/>
  <c r="P701" i="11"/>
  <c r="V703" i="11"/>
  <c r="P703" i="11"/>
  <c r="V705" i="11"/>
  <c r="P705" i="11"/>
  <c r="V707" i="11"/>
  <c r="P707" i="11"/>
  <c r="V709" i="11"/>
  <c r="P709" i="11"/>
  <c r="V711" i="11"/>
  <c r="P711" i="11"/>
  <c r="V713" i="11"/>
  <c r="P713" i="11"/>
  <c r="V715" i="11"/>
  <c r="P715" i="11"/>
  <c r="V717" i="11"/>
  <c r="P717" i="11"/>
  <c r="V719" i="11"/>
  <c r="P719" i="11"/>
  <c r="V721" i="11"/>
  <c r="P721" i="11"/>
  <c r="V723" i="11"/>
  <c r="P723" i="11"/>
  <c r="V725" i="11"/>
  <c r="P725" i="11"/>
  <c r="V727" i="11"/>
  <c r="P727" i="11"/>
  <c r="V729" i="11"/>
  <c r="P729" i="11"/>
  <c r="V731" i="11"/>
  <c r="P731" i="11"/>
  <c r="V733" i="11"/>
  <c r="P733" i="11"/>
  <c r="V735" i="11"/>
  <c r="P735" i="11"/>
  <c r="V737" i="11"/>
  <c r="P737" i="11"/>
  <c r="V739" i="11"/>
  <c r="P739" i="11"/>
  <c r="V741" i="11"/>
  <c r="P741" i="11"/>
  <c r="V743" i="11"/>
  <c r="P743" i="11"/>
  <c r="V745" i="11"/>
  <c r="P745" i="11"/>
  <c r="V747" i="11"/>
  <c r="P747" i="11"/>
  <c r="V749" i="11"/>
  <c r="P749" i="11"/>
  <c r="V751" i="11"/>
  <c r="P751" i="11"/>
  <c r="V753" i="11"/>
  <c r="P753" i="11"/>
  <c r="V755" i="11"/>
  <c r="P755" i="11"/>
  <c r="V757" i="11"/>
  <c r="P757" i="11"/>
  <c r="V759" i="11"/>
  <c r="P759" i="11"/>
  <c r="V761" i="11"/>
  <c r="P761" i="11"/>
  <c r="V763" i="11"/>
  <c r="P763" i="11"/>
  <c r="V765" i="11"/>
  <c r="P765" i="11"/>
  <c r="V767" i="11"/>
  <c r="P767" i="11"/>
  <c r="V769" i="11"/>
  <c r="P769" i="11"/>
  <c r="V771" i="11"/>
  <c r="P771" i="11"/>
  <c r="V773" i="11"/>
  <c r="P773" i="11"/>
  <c r="V775" i="11"/>
  <c r="P775" i="11"/>
  <c r="V777" i="11"/>
  <c r="P777" i="11"/>
  <c r="V780" i="11"/>
  <c r="P780" i="11"/>
  <c r="V782" i="11"/>
  <c r="P782" i="11"/>
  <c r="V784" i="11"/>
  <c r="P784" i="11"/>
  <c r="V786" i="11"/>
  <c r="P786" i="11"/>
  <c r="V788" i="11"/>
  <c r="P788" i="11"/>
  <c r="V790" i="11"/>
  <c r="P790" i="11"/>
  <c r="V792" i="11"/>
  <c r="P792" i="11"/>
  <c r="V794" i="11"/>
  <c r="P794" i="11"/>
  <c r="V796" i="11"/>
  <c r="P796" i="11"/>
  <c r="V798" i="11"/>
  <c r="P798" i="11"/>
  <c r="V800" i="11"/>
  <c r="P800" i="11"/>
  <c r="V802" i="11"/>
  <c r="P802" i="11"/>
  <c r="V805" i="11"/>
  <c r="P805" i="11"/>
  <c r="V807" i="11"/>
  <c r="P807" i="11"/>
  <c r="V809" i="11"/>
  <c r="P809" i="11"/>
  <c r="V815" i="11"/>
  <c r="P815" i="11"/>
  <c r="V817" i="11"/>
  <c r="P817" i="11"/>
  <c r="V819" i="11"/>
  <c r="P819" i="11"/>
  <c r="V821" i="11"/>
  <c r="P821" i="11"/>
  <c r="V823" i="11"/>
  <c r="P823" i="11"/>
  <c r="V825" i="11"/>
  <c r="P825" i="11"/>
  <c r="V827" i="11"/>
  <c r="P827" i="11"/>
  <c r="V829" i="11"/>
  <c r="P829" i="11"/>
  <c r="V831" i="11"/>
  <c r="P831" i="11"/>
  <c r="V833" i="11"/>
  <c r="P833" i="11"/>
  <c r="V835" i="11"/>
  <c r="P835" i="11"/>
  <c r="V837" i="11"/>
  <c r="P837" i="11"/>
  <c r="V844" i="11"/>
  <c r="P844" i="11"/>
  <c r="V846" i="11"/>
  <c r="P846" i="11"/>
  <c r="V848" i="11"/>
  <c r="P848" i="11"/>
  <c r="V850" i="11"/>
  <c r="P850" i="11"/>
  <c r="V852" i="11"/>
  <c r="P852" i="11"/>
  <c r="V854" i="11"/>
  <c r="P854" i="11"/>
  <c r="V856" i="11"/>
  <c r="P856" i="11"/>
  <c r="V858" i="11"/>
  <c r="P858" i="11"/>
  <c r="V860" i="11"/>
  <c r="P860" i="11"/>
  <c r="V862" i="11"/>
  <c r="P862" i="11"/>
  <c r="V864" i="11"/>
  <c r="P864" i="11"/>
  <c r="V866" i="11"/>
  <c r="P866" i="11"/>
  <c r="V868" i="11"/>
  <c r="P868" i="11"/>
  <c r="V870" i="11"/>
  <c r="P870" i="11"/>
  <c r="V872" i="11"/>
  <c r="P872" i="11"/>
  <c r="V874" i="11"/>
  <c r="P874" i="11"/>
  <c r="V876" i="11"/>
  <c r="P876" i="11"/>
  <c r="V878" i="11"/>
  <c r="P878" i="11"/>
  <c r="P880" i="11"/>
  <c r="V880" i="11"/>
  <c r="V882" i="11"/>
  <c r="P882" i="11"/>
  <c r="V884" i="11"/>
  <c r="P884" i="11"/>
  <c r="V886" i="11"/>
  <c r="P886" i="11"/>
  <c r="V888" i="11"/>
  <c r="P888" i="11"/>
  <c r="V890" i="11"/>
  <c r="P890" i="11"/>
  <c r="V892" i="11"/>
  <c r="P892" i="11"/>
  <c r="V894" i="11"/>
  <c r="P894" i="11"/>
  <c r="V896" i="11"/>
  <c r="P896" i="11"/>
  <c r="V898" i="11"/>
  <c r="P898" i="11"/>
  <c r="V900" i="11"/>
  <c r="P900" i="11"/>
  <c r="V902" i="11"/>
  <c r="P902" i="11"/>
  <c r="V904" i="11"/>
  <c r="P904" i="11"/>
  <c r="V906" i="11"/>
  <c r="P906" i="11"/>
  <c r="V908" i="11"/>
  <c r="P908" i="11"/>
  <c r="V911" i="11"/>
  <c r="P911" i="11"/>
  <c r="V913" i="11"/>
  <c r="P913" i="11"/>
  <c r="V915" i="11"/>
  <c r="P915" i="11"/>
  <c r="V917" i="11"/>
  <c r="P917" i="11"/>
  <c r="V919" i="11"/>
  <c r="P919" i="11"/>
  <c r="V921" i="11"/>
  <c r="P921" i="11"/>
  <c r="V923" i="11"/>
  <c r="P923" i="11"/>
  <c r="V925" i="11"/>
  <c r="P925" i="11"/>
  <c r="V927" i="11"/>
  <c r="P927" i="11"/>
  <c r="V929" i="11"/>
  <c r="P929" i="11"/>
  <c r="V931" i="11"/>
  <c r="P931" i="11"/>
  <c r="V933" i="11"/>
  <c r="P933" i="11"/>
  <c r="V935" i="11"/>
  <c r="P935" i="11"/>
  <c r="V937" i="11"/>
  <c r="P937" i="11"/>
  <c r="V939" i="11"/>
  <c r="P939" i="11"/>
  <c r="V941" i="11"/>
  <c r="P941" i="11"/>
  <c r="V944" i="11"/>
  <c r="P944" i="11"/>
  <c r="V946" i="11"/>
  <c r="P946" i="11"/>
  <c r="V948" i="11"/>
  <c r="P948" i="11"/>
  <c r="V950" i="11"/>
  <c r="P950" i="11"/>
  <c r="V952" i="11"/>
  <c r="P952" i="11"/>
  <c r="V954" i="11"/>
  <c r="P954" i="11"/>
  <c r="V956" i="11"/>
  <c r="P956" i="11"/>
  <c r="V958" i="11"/>
  <c r="P958" i="11"/>
  <c r="V962" i="11"/>
  <c r="P962" i="11"/>
  <c r="V964" i="11"/>
  <c r="P964" i="11"/>
  <c r="V966" i="11"/>
  <c r="P966" i="11"/>
  <c r="V968" i="11"/>
  <c r="P968" i="11"/>
  <c r="V970" i="11"/>
  <c r="P970" i="11"/>
  <c r="V972" i="11"/>
  <c r="P972" i="11"/>
  <c r="V974" i="11"/>
  <c r="P974" i="11"/>
  <c r="V976" i="11"/>
  <c r="P976" i="11"/>
  <c r="V978" i="11"/>
  <c r="P978" i="11"/>
  <c r="V980" i="11"/>
  <c r="P980" i="11"/>
  <c r="V982" i="11"/>
  <c r="P982" i="11"/>
  <c r="V984" i="11"/>
  <c r="P984" i="11"/>
  <c r="V986" i="11"/>
  <c r="P986" i="11"/>
  <c r="V991" i="11"/>
  <c r="P991" i="11"/>
  <c r="V993" i="11"/>
  <c r="P993" i="11"/>
  <c r="V995" i="11"/>
  <c r="P995" i="11"/>
  <c r="V997" i="11"/>
  <c r="P997" i="11"/>
  <c r="V999" i="11"/>
  <c r="P999" i="11"/>
  <c r="V1001" i="11"/>
  <c r="P1001" i="11"/>
  <c r="V1003" i="11"/>
  <c r="P1003" i="11"/>
  <c r="V1005" i="11"/>
  <c r="P1005" i="11"/>
  <c r="V1007" i="11"/>
  <c r="P1007" i="11"/>
  <c r="V1009" i="11"/>
  <c r="P1009" i="11"/>
  <c r="V1011" i="11"/>
  <c r="P1011" i="11"/>
  <c r="V1013" i="11"/>
  <c r="P1013" i="11"/>
  <c r="V1015" i="11"/>
  <c r="P1015" i="11"/>
  <c r="V1017" i="11"/>
  <c r="P1017" i="11"/>
  <c r="V1019" i="11"/>
  <c r="P1019" i="11"/>
  <c r="V1021" i="11"/>
  <c r="P1021" i="11"/>
  <c r="V1023" i="11"/>
  <c r="P1023" i="11"/>
  <c r="V1025" i="11"/>
  <c r="P1025" i="11"/>
  <c r="V1027" i="11"/>
  <c r="P1027" i="11"/>
  <c r="V1029" i="11"/>
  <c r="P1029" i="11"/>
  <c r="V1031" i="11"/>
  <c r="P1031" i="11"/>
  <c r="V1033" i="11"/>
  <c r="P1033" i="11"/>
  <c r="V1035" i="11"/>
  <c r="P1035" i="11"/>
  <c r="V1037" i="11"/>
  <c r="P1037" i="11"/>
  <c r="V1039" i="11"/>
  <c r="P1039" i="11"/>
  <c r="V1044" i="11"/>
  <c r="P1044" i="11"/>
  <c r="P1046" i="11"/>
  <c r="V1046" i="11"/>
  <c r="V1048" i="11"/>
  <c r="P1048" i="11"/>
  <c r="V1050" i="11"/>
  <c r="P1050" i="11"/>
  <c r="V1052" i="11"/>
  <c r="P1052" i="11"/>
  <c r="V1054" i="11"/>
  <c r="P1054" i="11"/>
  <c r="V1056" i="11"/>
  <c r="P1056" i="11"/>
  <c r="V1058" i="11"/>
  <c r="P1058" i="11"/>
  <c r="V1060" i="11"/>
  <c r="P1060" i="11"/>
  <c r="V1062" i="11"/>
  <c r="P1062" i="11"/>
  <c r="V1064" i="11"/>
  <c r="P1064" i="11"/>
  <c r="V1070" i="11"/>
  <c r="P1070" i="11"/>
  <c r="V1072" i="11"/>
  <c r="P1072" i="11"/>
  <c r="V1074" i="11"/>
  <c r="P1074" i="11"/>
  <c r="V1076" i="11"/>
  <c r="P1076" i="11"/>
  <c r="V1078" i="11"/>
  <c r="P1078" i="11"/>
  <c r="V1080" i="11"/>
  <c r="P1080" i="11"/>
  <c r="V1082" i="11"/>
  <c r="P1082" i="11"/>
  <c r="V1084" i="11"/>
  <c r="P1084" i="11"/>
  <c r="V1086" i="11"/>
  <c r="P1086" i="11"/>
  <c r="V1088" i="11"/>
  <c r="P1088" i="11"/>
  <c r="V1090" i="11"/>
  <c r="P1090" i="11"/>
  <c r="V1092" i="11"/>
  <c r="P1092" i="11"/>
  <c r="V1094" i="11"/>
  <c r="P1094" i="11"/>
  <c r="V1096" i="11"/>
  <c r="P1096" i="11"/>
  <c r="V1098" i="11"/>
  <c r="P1098" i="11"/>
  <c r="V1100" i="11"/>
  <c r="P1100" i="11"/>
  <c r="V1102" i="11"/>
  <c r="P1102" i="11"/>
  <c r="V1104" i="11"/>
  <c r="P1104" i="11"/>
  <c r="V1106" i="11"/>
  <c r="P1106" i="11"/>
  <c r="V1108" i="11"/>
  <c r="P1108" i="11"/>
  <c r="V1110" i="11"/>
  <c r="P1110" i="11"/>
  <c r="V1112" i="11"/>
  <c r="P1112" i="11"/>
  <c r="V1114" i="11"/>
  <c r="P1114" i="11"/>
  <c r="V1116" i="11"/>
  <c r="P1116" i="11"/>
  <c r="V1118" i="11"/>
  <c r="P1118" i="11"/>
  <c r="V1120" i="11"/>
  <c r="P1120" i="11"/>
  <c r="V1122" i="11"/>
  <c r="P1122" i="11"/>
  <c r="V1126" i="11"/>
  <c r="P1126" i="11"/>
  <c r="V1128" i="11"/>
  <c r="P1128" i="11"/>
  <c r="V1130" i="11"/>
  <c r="P1130" i="11"/>
  <c r="V1132" i="11"/>
  <c r="P1132" i="11"/>
  <c r="V1134" i="11"/>
  <c r="P1134" i="11"/>
  <c r="V1136" i="11"/>
  <c r="P1136" i="11"/>
  <c r="V1138" i="11"/>
  <c r="P1138" i="11"/>
  <c r="V1140" i="11"/>
  <c r="P1140" i="11"/>
  <c r="V1142" i="11"/>
  <c r="P1142" i="11"/>
  <c r="V1144" i="11"/>
  <c r="P1144" i="11"/>
  <c r="V1146" i="11"/>
  <c r="P1146" i="11"/>
  <c r="V1148" i="11"/>
  <c r="P1148" i="11"/>
  <c r="V1150" i="11"/>
  <c r="P1150" i="11"/>
  <c r="V1152" i="11"/>
  <c r="P1152" i="11"/>
  <c r="V1154" i="11"/>
  <c r="P1154" i="11"/>
  <c r="V1157" i="11"/>
  <c r="P1157" i="11"/>
  <c r="V1159" i="11"/>
  <c r="P1159" i="11"/>
  <c r="P1161" i="11"/>
  <c r="V1161" i="11"/>
  <c r="V1163" i="11"/>
  <c r="P1163" i="11"/>
  <c r="V1165" i="11"/>
  <c r="P1165" i="11"/>
  <c r="V1167" i="11"/>
  <c r="P1167" i="11"/>
  <c r="V1169" i="11"/>
  <c r="P1169" i="11"/>
  <c r="V1171" i="11"/>
  <c r="P1171" i="11"/>
  <c r="V1173" i="11"/>
  <c r="P1173" i="11"/>
  <c r="V1175" i="11"/>
  <c r="P1175" i="11"/>
  <c r="V1177" i="11"/>
  <c r="P1177" i="11"/>
  <c r="V1179" i="11"/>
  <c r="P1179" i="11"/>
  <c r="V1181" i="11"/>
  <c r="P1181" i="11"/>
  <c r="V1183" i="11"/>
  <c r="P1183" i="11"/>
  <c r="V1185" i="11"/>
  <c r="P1185" i="11"/>
  <c r="V1187" i="11"/>
  <c r="P1187" i="11"/>
  <c r="V1189" i="11"/>
  <c r="P1189" i="11"/>
  <c r="V1191" i="11"/>
  <c r="P1191" i="11"/>
  <c r="V1193" i="11"/>
  <c r="P1193" i="11"/>
  <c r="V1197" i="11"/>
  <c r="P1197" i="11"/>
  <c r="V1199" i="11"/>
  <c r="P1199" i="11"/>
  <c r="V1201" i="11"/>
  <c r="P1201" i="11"/>
  <c r="V1203" i="11"/>
  <c r="P1203" i="11"/>
  <c r="V1205" i="11"/>
  <c r="P1205" i="11"/>
  <c r="V1207" i="11"/>
  <c r="P1207" i="11"/>
  <c r="V1209" i="11"/>
  <c r="P1209" i="11"/>
  <c r="V1211" i="11"/>
  <c r="P1211" i="11"/>
  <c r="P1213" i="11"/>
  <c r="V1213" i="11"/>
  <c r="V1215" i="11"/>
  <c r="P1215" i="11"/>
  <c r="V1217" i="11"/>
  <c r="P1217" i="11"/>
  <c r="V1219" i="11"/>
  <c r="P1219" i="11"/>
  <c r="V1221" i="11"/>
  <c r="P1221" i="11"/>
  <c r="V1224" i="11"/>
  <c r="P1224" i="11"/>
  <c r="V1226" i="11"/>
  <c r="P1226" i="11"/>
  <c r="V1228" i="11"/>
  <c r="P1228" i="11"/>
  <c r="V1230" i="11"/>
  <c r="P1230" i="11"/>
  <c r="V1232" i="11"/>
  <c r="P1232" i="11"/>
  <c r="V1234" i="11"/>
  <c r="P1234" i="11"/>
  <c r="V1236" i="11"/>
  <c r="P1236" i="11"/>
  <c r="V1238" i="11"/>
  <c r="P1238" i="11"/>
  <c r="V1240" i="11"/>
  <c r="P1240" i="11"/>
  <c r="V1242" i="11"/>
  <c r="P1242" i="11"/>
  <c r="V1244" i="11" l="1"/>
  <c r="W19" i="11" s="1"/>
  <c r="X19" i="11" s="1"/>
  <c r="W1214" i="11" l="1"/>
  <c r="X1214" i="11" s="1"/>
  <c r="W977" i="11"/>
  <c r="X977" i="11" s="1"/>
  <c r="W333" i="11"/>
  <c r="X333" i="11" s="1"/>
  <c r="W1197" i="11"/>
  <c r="X1197" i="11" s="1"/>
  <c r="W820" i="11"/>
  <c r="X820" i="11" s="1"/>
  <c r="W547" i="11"/>
  <c r="X547" i="11" s="1"/>
  <c r="W1104" i="11"/>
  <c r="X1104" i="11" s="1"/>
  <c r="W1165" i="11"/>
  <c r="X1165" i="11" s="1"/>
  <c r="W869" i="11"/>
  <c r="X869" i="11" s="1"/>
  <c r="W583" i="11"/>
  <c r="X583" i="11" s="1"/>
  <c r="W263" i="11"/>
  <c r="X263" i="11" s="1"/>
  <c r="W28" i="11"/>
  <c r="X28" i="11" s="1"/>
  <c r="W1179" i="11"/>
  <c r="X1179" i="11" s="1"/>
  <c r="W1059" i="11"/>
  <c r="X1059" i="11" s="1"/>
  <c r="W922" i="11"/>
  <c r="X922" i="11" s="1"/>
  <c r="W783" i="11"/>
  <c r="X783" i="11" s="1"/>
  <c r="W650" i="11"/>
  <c r="X650" i="11" s="1"/>
  <c r="W505" i="11"/>
  <c r="X505" i="11" s="1"/>
  <c r="W370" i="11"/>
  <c r="X370" i="11" s="1"/>
  <c r="W1056" i="11"/>
  <c r="X1056" i="11" s="1"/>
  <c r="W795" i="11"/>
  <c r="X795" i="11" s="1"/>
  <c r="W484" i="11"/>
  <c r="X484" i="11" s="1"/>
  <c r="W186" i="11"/>
  <c r="X186" i="11" s="1"/>
  <c r="W1230" i="11"/>
  <c r="X1230" i="11" s="1"/>
  <c r="W1163" i="11"/>
  <c r="X1163" i="11" s="1"/>
  <c r="W1024" i="11"/>
  <c r="X1024" i="11" s="1"/>
  <c r="W889" i="11"/>
  <c r="X889" i="11" s="1"/>
  <c r="W750" i="11"/>
  <c r="X750" i="11" s="1"/>
  <c r="W612" i="11"/>
  <c r="X612" i="11" s="1"/>
  <c r="W472" i="11"/>
  <c r="X472" i="11" s="1"/>
  <c r="W337" i="11"/>
  <c r="X337" i="11" s="1"/>
  <c r="W1193" i="11"/>
  <c r="X1193" i="11" s="1"/>
  <c r="W654" i="11"/>
  <c r="X654" i="11" s="1"/>
  <c r="W48" i="11"/>
  <c r="X48" i="11" s="1"/>
  <c r="W955" i="11"/>
  <c r="X955" i="11" s="1"/>
  <c r="W686" i="11"/>
  <c r="X686" i="11" s="1"/>
  <c r="W403" i="11"/>
  <c r="X403" i="11" s="1"/>
  <c r="W1088" i="11"/>
  <c r="X1088" i="11" s="1"/>
  <c r="W1228" i="11"/>
  <c r="X1228" i="11" s="1"/>
  <c r="W1047" i="11"/>
  <c r="X1047" i="11" s="1"/>
  <c r="W730" i="11"/>
  <c r="X730" i="11" s="1"/>
  <c r="W407" i="11"/>
  <c r="X407" i="11" s="1"/>
  <c r="W112" i="11"/>
  <c r="X112" i="11" s="1"/>
  <c r="W1213" i="11"/>
  <c r="X1213" i="11" s="1"/>
  <c r="W1074" i="11"/>
  <c r="X1074" i="11" s="1"/>
  <c r="W992" i="11"/>
  <c r="X992" i="11" s="1"/>
  <c r="W857" i="11"/>
  <c r="X857" i="11" s="1"/>
  <c r="W718" i="11"/>
  <c r="X718" i="11" s="1"/>
  <c r="W579" i="11"/>
  <c r="X579" i="11" s="1"/>
  <c r="W442" i="11"/>
  <c r="X442" i="11" s="1"/>
  <c r="W285" i="11"/>
  <c r="X285" i="11" s="1"/>
  <c r="W1095" i="11"/>
  <c r="X1095" i="11" s="1"/>
  <c r="W145" i="11"/>
  <c r="X145" i="11" s="1"/>
  <c r="W6" i="11"/>
  <c r="X6" i="11" s="1"/>
  <c r="W706" i="11"/>
  <c r="X706" i="11" s="1"/>
  <c r="W431" i="11"/>
  <c r="X431" i="11" s="1"/>
  <c r="W249" i="11"/>
  <c r="X249" i="11" s="1"/>
  <c r="W50" i="11"/>
  <c r="X50" i="11" s="1"/>
  <c r="W581" i="11"/>
  <c r="X581" i="11" s="1"/>
  <c r="W1202" i="11"/>
  <c r="X1202" i="11" s="1"/>
  <c r="W647" i="11"/>
  <c r="X647" i="11" s="1"/>
  <c r="W1058" i="11"/>
  <c r="X1058" i="11" s="1"/>
  <c r="W1039" i="11"/>
  <c r="X1039" i="11" s="1"/>
  <c r="W1219" i="11"/>
  <c r="X1219" i="11" s="1"/>
  <c r="W1185" i="11"/>
  <c r="X1185" i="11" s="1"/>
  <c r="W1098" i="11"/>
  <c r="X1098" i="11" s="1"/>
  <c r="W1046" i="11"/>
  <c r="X1046" i="11" s="1"/>
  <c r="W1028" i="11"/>
  <c r="X1028" i="11" s="1"/>
  <c r="W951" i="11"/>
  <c r="X951" i="11" s="1"/>
  <c r="W853" i="11"/>
  <c r="X853" i="11" s="1"/>
  <c r="W778" i="11"/>
  <c r="X778" i="11" s="1"/>
  <c r="W714" i="11"/>
  <c r="X714" i="11" s="1"/>
  <c r="W634" i="11"/>
  <c r="X634" i="11" s="1"/>
  <c r="W567" i="11"/>
  <c r="X567" i="11" s="1"/>
  <c r="W468" i="11"/>
  <c r="X468" i="11" s="1"/>
  <c r="W390" i="11"/>
  <c r="X390" i="11" s="1"/>
  <c r="W305" i="11"/>
  <c r="X305" i="11" s="1"/>
  <c r="W247" i="11"/>
  <c r="X247" i="11" s="1"/>
  <c r="W166" i="11"/>
  <c r="X166" i="11" s="1"/>
  <c r="W96" i="11"/>
  <c r="X96" i="11" s="1"/>
  <c r="W26" i="11"/>
  <c r="X26" i="11" s="1"/>
  <c r="W1242" i="11"/>
  <c r="X1242" i="11" s="1"/>
  <c r="W1226" i="11"/>
  <c r="X1226" i="11" s="1"/>
  <c r="W1209" i="11"/>
  <c r="X1209" i="11" s="1"/>
  <c r="W1191" i="11"/>
  <c r="X1191" i="11" s="1"/>
  <c r="W1175" i="11"/>
  <c r="X1175" i="11" s="1"/>
  <c r="W1100" i="11"/>
  <c r="X1100" i="11" s="1"/>
  <c r="W1064" i="11"/>
  <c r="X1064" i="11" s="1"/>
  <c r="W1087" i="11"/>
  <c r="X1087" i="11" s="1"/>
  <c r="W1051" i="11"/>
  <c r="X1051" i="11" s="1"/>
  <c r="W1016" i="11"/>
  <c r="X1016" i="11" s="1"/>
  <c r="W981" i="11"/>
  <c r="X981" i="11" s="1"/>
  <c r="W947" i="11"/>
  <c r="X947" i="11" s="1"/>
  <c r="W914" i="11"/>
  <c r="X914" i="11" s="1"/>
  <c r="W881" i="11"/>
  <c r="X881" i="11" s="1"/>
  <c r="W849" i="11"/>
  <c r="X849" i="11" s="1"/>
  <c r="W808" i="11"/>
  <c r="X808" i="11" s="1"/>
  <c r="W774" i="11"/>
  <c r="X774" i="11" s="1"/>
  <c r="W742" i="11"/>
  <c r="X742" i="11" s="1"/>
  <c r="W710" i="11"/>
  <c r="X710" i="11" s="1"/>
  <c r="W674" i="11"/>
  <c r="X674" i="11" s="1"/>
  <c r="W638" i="11"/>
  <c r="X638" i="11" s="1"/>
  <c r="W604" i="11"/>
  <c r="X604" i="11" s="1"/>
  <c r="W571" i="11"/>
  <c r="X571" i="11" s="1"/>
  <c r="W539" i="11"/>
  <c r="X539" i="11" s="1"/>
  <c r="W496" i="11"/>
  <c r="X496" i="11" s="1"/>
  <c r="W464" i="11"/>
  <c r="X464" i="11" s="1"/>
  <c r="W427" i="11"/>
  <c r="X427" i="11" s="1"/>
  <c r="W394" i="11"/>
  <c r="X394" i="11" s="1"/>
  <c r="W362" i="11"/>
  <c r="X362" i="11" s="1"/>
  <c r="W317" i="11"/>
  <c r="X317" i="11" s="1"/>
  <c r="W267" i="11"/>
  <c r="X267" i="11" s="1"/>
  <c r="W222" i="11"/>
  <c r="X222" i="11" s="1"/>
  <c r="W182" i="11"/>
  <c r="X182" i="11" s="1"/>
  <c r="W124" i="11"/>
  <c r="X124" i="11" s="1"/>
  <c r="W76" i="11"/>
  <c r="X76" i="11" s="1"/>
  <c r="W810" i="11"/>
  <c r="X810" i="11" s="1"/>
  <c r="W1169" i="11"/>
  <c r="X1169" i="11" s="1"/>
  <c r="W909" i="11"/>
  <c r="X909" i="11" s="1"/>
  <c r="W646" i="11"/>
  <c r="X646" i="11" s="1"/>
  <c r="W382" i="11"/>
  <c r="X382" i="11" s="1"/>
  <c r="W104" i="11"/>
  <c r="X104" i="11" s="1"/>
  <c r="W137" i="11"/>
  <c r="X137" i="11" s="1"/>
  <c r="W421" i="11"/>
  <c r="X421" i="11" s="1"/>
  <c r="W331" i="11"/>
  <c r="X331" i="11" s="1"/>
  <c r="W224" i="11"/>
  <c r="X224" i="11" s="1"/>
  <c r="W130" i="11"/>
  <c r="X130" i="11" s="1"/>
  <c r="W12" i="11"/>
  <c r="X12" i="11" s="1"/>
  <c r="W1073" i="11"/>
  <c r="X1073" i="11" s="1"/>
  <c r="W928" i="11"/>
  <c r="X928" i="11" s="1"/>
  <c r="W744" i="11"/>
  <c r="X744" i="11" s="1"/>
  <c r="W507" i="11"/>
  <c r="X507" i="11" s="1"/>
  <c r="W651" i="11"/>
  <c r="X651" i="11" s="1"/>
  <c r="W1131" i="11"/>
  <c r="X1131" i="11" s="1"/>
  <c r="W1123" i="11"/>
  <c r="X1123" i="11" s="1"/>
  <c r="W943" i="11"/>
  <c r="X943" i="11" s="1"/>
  <c r="W174" i="11"/>
  <c r="X174" i="11" s="1"/>
  <c r="W355" i="11"/>
  <c r="X355" i="11" s="1"/>
  <c r="W139" i="11"/>
  <c r="X139" i="11" s="1"/>
  <c r="W789" i="11"/>
  <c r="X789" i="11" s="1"/>
  <c r="W753" i="11"/>
  <c r="X753" i="11" s="1"/>
  <c r="W1052" i="11"/>
  <c r="X1052" i="11" s="1"/>
  <c r="W1078" i="11"/>
  <c r="X1078" i="11" s="1"/>
  <c r="W1240" i="11"/>
  <c r="X1240" i="11" s="1"/>
  <c r="W1211" i="11"/>
  <c r="X1211" i="11" s="1"/>
  <c r="W1177" i="11"/>
  <c r="X1177" i="11" s="1"/>
  <c r="W1092" i="11"/>
  <c r="X1092" i="11" s="1"/>
  <c r="W1083" i="11"/>
  <c r="X1083" i="11" s="1"/>
  <c r="W1012" i="11"/>
  <c r="X1012" i="11" s="1"/>
  <c r="W901" i="11"/>
  <c r="X901" i="11" s="1"/>
  <c r="W832" i="11"/>
  <c r="X832" i="11" s="1"/>
  <c r="W762" i="11"/>
  <c r="X762" i="11" s="1"/>
  <c r="W698" i="11"/>
  <c r="X698" i="11" s="1"/>
  <c r="W616" i="11"/>
  <c r="X616" i="11" s="1"/>
  <c r="W551" i="11"/>
  <c r="X551" i="11" s="1"/>
  <c r="W446" i="11"/>
  <c r="X446" i="11" s="1"/>
  <c r="W366" i="11"/>
  <c r="X366" i="11" s="1"/>
  <c r="W297" i="11"/>
  <c r="X297" i="11" s="1"/>
  <c r="W226" i="11"/>
  <c r="X226" i="11" s="1"/>
  <c r="W149" i="11"/>
  <c r="X149" i="11" s="1"/>
  <c r="W80" i="11"/>
  <c r="X80" i="11" s="1"/>
  <c r="W1066" i="11"/>
  <c r="X1066" i="11" s="1"/>
  <c r="W1238" i="11"/>
  <c r="X1238" i="11" s="1"/>
  <c r="W1221" i="11"/>
  <c r="X1221" i="11" s="1"/>
  <c r="W1205" i="11"/>
  <c r="X1205" i="11" s="1"/>
  <c r="W1187" i="11"/>
  <c r="X1187" i="11" s="1"/>
  <c r="W1171" i="11"/>
  <c r="X1171" i="11" s="1"/>
  <c r="W1090" i="11"/>
  <c r="X1090" i="11" s="1"/>
  <c r="W1054" i="11"/>
  <c r="X1054" i="11" s="1"/>
  <c r="W1079" i="11"/>
  <c r="X1079" i="11" s="1"/>
  <c r="W1043" i="11"/>
  <c r="X1043" i="11" s="1"/>
  <c r="W1008" i="11"/>
  <c r="X1008" i="11" s="1"/>
  <c r="W973" i="11"/>
  <c r="X973" i="11" s="1"/>
  <c r="W938" i="11"/>
  <c r="X938" i="11" s="1"/>
  <c r="W905" i="11"/>
  <c r="X905" i="11" s="1"/>
  <c r="W873" i="11"/>
  <c r="X873" i="11" s="1"/>
  <c r="W836" i="11"/>
  <c r="X836" i="11" s="1"/>
  <c r="W799" i="11"/>
  <c r="X799" i="11" s="1"/>
  <c r="W766" i="11"/>
  <c r="X766" i="11" s="1"/>
  <c r="W734" i="11"/>
  <c r="X734" i="11" s="1"/>
  <c r="W702" i="11"/>
  <c r="X702" i="11" s="1"/>
  <c r="W666" i="11"/>
  <c r="X666" i="11" s="1"/>
  <c r="W630" i="11"/>
  <c r="X630" i="11" s="1"/>
  <c r="W595" i="11"/>
  <c r="X595" i="11" s="1"/>
  <c r="W563" i="11"/>
  <c r="X563" i="11" s="1"/>
  <c r="W521" i="11"/>
  <c r="X521" i="11" s="1"/>
  <c r="W488" i="11"/>
  <c r="X488" i="11" s="1"/>
  <c r="W456" i="11"/>
  <c r="X456" i="11" s="1"/>
  <c r="W419" i="11"/>
  <c r="X419" i="11" s="1"/>
  <c r="W386" i="11"/>
  <c r="X386" i="11" s="1"/>
  <c r="W353" i="11"/>
  <c r="X353" i="11" s="1"/>
  <c r="W301" i="11"/>
  <c r="X301" i="11" s="1"/>
  <c r="W259" i="11"/>
  <c r="X259" i="11" s="1"/>
  <c r="W214" i="11"/>
  <c r="X214" i="11" s="1"/>
  <c r="W162" i="11"/>
  <c r="X162" i="11" s="1"/>
  <c r="W116" i="11"/>
  <c r="X116" i="11" s="1"/>
  <c r="W60" i="11"/>
  <c r="X60" i="11" s="1"/>
  <c r="W400" i="11"/>
  <c r="X400" i="11" s="1"/>
  <c r="W1075" i="11"/>
  <c r="X1075" i="11" s="1"/>
  <c r="W845" i="11"/>
  <c r="X845" i="11" s="1"/>
  <c r="W575" i="11"/>
  <c r="X575" i="11" s="1"/>
  <c r="W313" i="11"/>
  <c r="X313" i="11" s="1"/>
  <c r="W40" i="11"/>
  <c r="X40" i="11" s="1"/>
  <c r="W1080" i="11"/>
  <c r="X1080" i="11" s="1"/>
  <c r="W396" i="11"/>
  <c r="X396" i="11" s="1"/>
  <c r="W299" i="11"/>
  <c r="X299" i="11" s="1"/>
  <c r="W204" i="11"/>
  <c r="X204" i="11" s="1"/>
  <c r="W106" i="11"/>
  <c r="X106" i="11" s="1"/>
  <c r="W841" i="11"/>
  <c r="X841" i="11" s="1"/>
  <c r="W1034" i="11"/>
  <c r="X1034" i="11" s="1"/>
  <c r="W883" i="11"/>
  <c r="X883" i="11" s="1"/>
  <c r="W704" i="11"/>
  <c r="X704" i="11" s="1"/>
  <c r="W1110" i="11"/>
  <c r="X1110" i="11" s="1"/>
  <c r="W1126" i="11"/>
  <c r="X1126" i="11" s="1"/>
  <c r="W117" i="11"/>
  <c r="X117" i="11" s="1"/>
  <c r="W1190" i="11"/>
  <c r="X1190" i="11" s="1"/>
  <c r="W230" i="11"/>
  <c r="X230" i="11" s="1"/>
  <c r="W190" i="11"/>
  <c r="X190" i="11" s="1"/>
  <c r="W92" i="11"/>
  <c r="X92" i="11" s="1"/>
  <c r="W1207" i="11"/>
  <c r="X1207" i="11" s="1"/>
  <c r="W454" i="11"/>
  <c r="X454" i="11" s="1"/>
  <c r="W444" i="11"/>
  <c r="X444" i="11" s="1"/>
  <c r="W156" i="11"/>
  <c r="X156" i="11" s="1"/>
  <c r="W967" i="11"/>
  <c r="X967" i="11" s="1"/>
  <c r="W923" i="11"/>
  <c r="X923" i="11" s="1"/>
  <c r="W1231" i="11"/>
  <c r="X1231" i="11" s="1"/>
  <c r="W1072" i="11"/>
  <c r="X1072" i="11" s="1"/>
  <c r="W1094" i="11"/>
  <c r="X1094" i="11" s="1"/>
  <c r="W1232" i="11"/>
  <c r="X1232" i="11" s="1"/>
  <c r="W1203" i="11"/>
  <c r="X1203" i="11" s="1"/>
  <c r="W1173" i="11"/>
  <c r="X1173" i="11" s="1"/>
  <c r="W1082" i="11"/>
  <c r="X1082" i="11" s="1"/>
  <c r="W1063" i="11"/>
  <c r="X1063" i="11" s="1"/>
  <c r="W996" i="11"/>
  <c r="X996" i="11" s="1"/>
  <c r="W885" i="11"/>
  <c r="X885" i="11" s="1"/>
  <c r="W816" i="11"/>
  <c r="X816" i="11" s="1"/>
  <c r="W746" i="11"/>
  <c r="X746" i="11" s="1"/>
  <c r="W670" i="11"/>
  <c r="X670" i="11" s="1"/>
  <c r="W608" i="11"/>
  <c r="X608" i="11" s="1"/>
  <c r="W500" i="11"/>
  <c r="X500" i="11" s="1"/>
  <c r="W423" i="11"/>
  <c r="X423" i="11" s="1"/>
  <c r="W349" i="11"/>
  <c r="X349" i="11" s="1"/>
  <c r="W279" i="11"/>
  <c r="X279" i="11" s="1"/>
  <c r="W210" i="11"/>
  <c r="X210" i="11" s="1"/>
  <c r="W128" i="11"/>
  <c r="X128" i="11" s="1"/>
  <c r="W64" i="11"/>
  <c r="X64" i="11" s="1"/>
  <c r="W839" i="11"/>
  <c r="X839" i="11" s="1"/>
  <c r="W1234" i="11"/>
  <c r="X1234" i="11" s="1"/>
  <c r="W1217" i="11"/>
  <c r="X1217" i="11" s="1"/>
  <c r="W1201" i="11"/>
  <c r="X1201" i="11" s="1"/>
  <c r="W1183" i="11"/>
  <c r="X1183" i="11" s="1"/>
  <c r="W1167" i="11"/>
  <c r="X1167" i="11" s="1"/>
  <c r="W1084" i="11"/>
  <c r="X1084" i="11" s="1"/>
  <c r="W1048" i="11"/>
  <c r="X1048" i="11" s="1"/>
  <c r="W1071" i="11"/>
  <c r="X1071" i="11" s="1"/>
  <c r="W1032" i="11"/>
  <c r="X1032" i="11" s="1"/>
  <c r="W1000" i="11"/>
  <c r="X1000" i="11" s="1"/>
  <c r="W965" i="11"/>
  <c r="X965" i="11" s="1"/>
  <c r="W930" i="11"/>
  <c r="X930" i="11" s="1"/>
  <c r="W897" i="11"/>
  <c r="X897" i="11" s="1"/>
  <c r="W865" i="11"/>
  <c r="X865" i="11" s="1"/>
  <c r="W828" i="11"/>
  <c r="X828" i="11" s="1"/>
  <c r="W791" i="11"/>
  <c r="X791" i="11" s="1"/>
  <c r="W758" i="11"/>
  <c r="X758" i="11" s="1"/>
  <c r="W726" i="11"/>
  <c r="X726" i="11" s="1"/>
  <c r="W694" i="11"/>
  <c r="X694" i="11" s="1"/>
  <c r="W658" i="11"/>
  <c r="X658" i="11" s="1"/>
  <c r="W622" i="11"/>
  <c r="X622" i="11" s="1"/>
  <c r="W587" i="11"/>
  <c r="X587" i="11" s="1"/>
  <c r="W555" i="11"/>
  <c r="X555" i="11" s="1"/>
  <c r="W513" i="11"/>
  <c r="X513" i="11" s="1"/>
  <c r="W480" i="11"/>
  <c r="X480" i="11" s="1"/>
  <c r="W450" i="11"/>
  <c r="X450" i="11" s="1"/>
  <c r="W411" i="11"/>
  <c r="X411" i="11" s="1"/>
  <c r="W378" i="11"/>
  <c r="X378" i="11" s="1"/>
  <c r="W345" i="11"/>
  <c r="X345" i="11" s="1"/>
  <c r="W293" i="11"/>
  <c r="X293" i="11" s="1"/>
  <c r="W251" i="11"/>
  <c r="X251" i="11" s="1"/>
  <c r="W198" i="11"/>
  <c r="X198" i="11" s="1"/>
  <c r="W154" i="11"/>
  <c r="X154" i="11" s="1"/>
  <c r="W108" i="11"/>
  <c r="X108" i="11" s="1"/>
  <c r="W44" i="11"/>
  <c r="X44" i="11" s="1"/>
  <c r="W32" i="11"/>
  <c r="X32" i="11" s="1"/>
  <c r="W1004" i="11"/>
  <c r="X1004" i="11" s="1"/>
  <c r="W770" i="11"/>
  <c r="X770" i="11" s="1"/>
  <c r="W509" i="11"/>
  <c r="X509" i="11" s="1"/>
  <c r="W234" i="11"/>
  <c r="X234" i="11" s="1"/>
  <c r="W960" i="11"/>
  <c r="X960" i="11" s="1"/>
  <c r="W1044" i="11"/>
  <c r="X1044" i="11" s="1"/>
  <c r="W376" i="11"/>
  <c r="X376" i="11" s="1"/>
  <c r="W273" i="11"/>
  <c r="X273" i="11" s="1"/>
  <c r="W176" i="11"/>
  <c r="X176" i="11" s="1"/>
  <c r="W82" i="11"/>
  <c r="X82" i="11" s="1"/>
  <c r="W433" i="11"/>
  <c r="X433" i="11" s="1"/>
  <c r="W1002" i="11"/>
  <c r="X1002" i="11" s="1"/>
  <c r="W838" i="11"/>
  <c r="X838" i="11" s="1"/>
  <c r="W652" i="11"/>
  <c r="X652" i="11" s="1"/>
  <c r="W127" i="11"/>
  <c r="X127" i="11" s="1"/>
  <c r="W326" i="11"/>
  <c r="X326" i="11" s="1"/>
  <c r="W896" i="11"/>
  <c r="X896" i="11" s="1"/>
  <c r="W1114" i="11"/>
  <c r="X1114" i="11" s="1"/>
  <c r="W309" i="11"/>
  <c r="X309" i="11" s="1"/>
  <c r="W275" i="11"/>
  <c r="X275" i="11" s="1"/>
  <c r="W238" i="11"/>
  <c r="X238" i="11" s="1"/>
  <c r="W206" i="11"/>
  <c r="X206" i="11" s="1"/>
  <c r="W170" i="11"/>
  <c r="X170" i="11" s="1"/>
  <c r="W132" i="11"/>
  <c r="X132" i="11" s="1"/>
  <c r="W100" i="11"/>
  <c r="X100" i="11" s="1"/>
  <c r="W68" i="11"/>
  <c r="X68" i="11" s="1"/>
  <c r="W36" i="11"/>
  <c r="X36" i="11" s="1"/>
  <c r="W1124" i="11"/>
  <c r="X1124" i="11" s="1"/>
  <c r="W642" i="11"/>
  <c r="X642" i="11" s="1"/>
  <c r="W323" i="11"/>
  <c r="X323" i="11" s="1"/>
  <c r="W1236" i="11"/>
  <c r="X1236" i="11" s="1"/>
  <c r="W1199" i="11"/>
  <c r="X1199" i="11" s="1"/>
  <c r="W1076" i="11"/>
  <c r="X1076" i="11" s="1"/>
  <c r="W1055" i="11"/>
  <c r="X1055" i="11" s="1"/>
  <c r="W985" i="11"/>
  <c r="X985" i="11" s="1"/>
  <c r="W934" i="11"/>
  <c r="X934" i="11" s="1"/>
  <c r="W893" i="11"/>
  <c r="X893" i="11" s="1"/>
  <c r="W824" i="11"/>
  <c r="X824" i="11" s="1"/>
  <c r="W754" i="11"/>
  <c r="X754" i="11" s="1"/>
  <c r="W690" i="11"/>
  <c r="X690" i="11" s="1"/>
  <c r="W626" i="11"/>
  <c r="X626" i="11" s="1"/>
  <c r="W559" i="11"/>
  <c r="X559" i="11" s="1"/>
  <c r="W492" i="11"/>
  <c r="X492" i="11" s="1"/>
  <c r="W438" i="11"/>
  <c r="X438" i="11" s="1"/>
  <c r="W374" i="11"/>
  <c r="X374" i="11" s="1"/>
  <c r="W289" i="11"/>
  <c r="X289" i="11" s="1"/>
  <c r="W218" i="11"/>
  <c r="X218" i="11" s="1"/>
  <c r="W158" i="11"/>
  <c r="X158" i="11" s="1"/>
  <c r="W88" i="11"/>
  <c r="X88" i="11" s="1"/>
  <c r="W18" i="11"/>
  <c r="X18" i="11" s="1"/>
  <c r="W679" i="11"/>
  <c r="X679" i="11" s="1"/>
  <c r="W327" i="11"/>
  <c r="X327" i="11" s="1"/>
  <c r="W1102" i="11"/>
  <c r="X1102" i="11" s="1"/>
  <c r="W1070" i="11"/>
  <c r="X1070" i="11" s="1"/>
  <c r="W517" i="11"/>
  <c r="X517" i="11" s="1"/>
  <c r="W440" i="11"/>
  <c r="X440" i="11" s="1"/>
  <c r="W413" i="11"/>
  <c r="X413" i="11" s="1"/>
  <c r="W392" i="11"/>
  <c r="X392" i="11" s="1"/>
  <c r="W372" i="11"/>
  <c r="X372" i="11" s="1"/>
  <c r="W347" i="11"/>
  <c r="X347" i="11" s="1"/>
  <c r="W315" i="11"/>
  <c r="X315" i="11" s="1"/>
  <c r="W291" i="11"/>
  <c r="X291" i="11" s="1"/>
  <c r="W265" i="11"/>
  <c r="X265" i="11" s="1"/>
  <c r="W245" i="11"/>
  <c r="X245" i="11" s="1"/>
  <c r="W220" i="11"/>
  <c r="X220" i="11" s="1"/>
  <c r="W196" i="11"/>
  <c r="X196" i="11" s="1"/>
  <c r="W172" i="11"/>
  <c r="X172" i="11" s="1"/>
  <c r="W151" i="11"/>
  <c r="X151" i="11" s="1"/>
  <c r="W122" i="11"/>
  <c r="X122" i="11" s="1"/>
  <c r="W102" i="11"/>
  <c r="X102" i="11" s="1"/>
  <c r="W74" i="11"/>
  <c r="X74" i="11" s="1"/>
  <c r="W42" i="11"/>
  <c r="X42" i="11" s="1"/>
  <c r="W4" i="11"/>
  <c r="X4" i="11" s="1"/>
  <c r="W779" i="11"/>
  <c r="X779" i="11" s="1"/>
  <c r="W329" i="11"/>
  <c r="X329" i="11" s="1"/>
  <c r="W30" i="11"/>
  <c r="X30" i="11" s="1"/>
  <c r="W1061" i="11"/>
  <c r="X1061" i="11" s="1"/>
  <c r="W1026" i="11"/>
  <c r="X1026" i="11" s="1"/>
  <c r="W994" i="11"/>
  <c r="X994" i="11" s="1"/>
  <c r="W957" i="11"/>
  <c r="X957" i="11" s="1"/>
  <c r="W916" i="11"/>
  <c r="X916" i="11" s="1"/>
  <c r="W875" i="11"/>
  <c r="X875" i="11" s="1"/>
  <c r="W826" i="11"/>
  <c r="X826" i="11" s="1"/>
  <c r="W776" i="11"/>
  <c r="X776" i="11" s="1"/>
  <c r="W736" i="11"/>
  <c r="X736" i="11" s="1"/>
  <c r="W692" i="11"/>
  <c r="X692" i="11" s="1"/>
  <c r="W632" i="11"/>
  <c r="X632" i="11" s="1"/>
  <c r="W565" i="11"/>
  <c r="X565" i="11" s="1"/>
  <c r="W490" i="11"/>
  <c r="X490" i="11" s="1"/>
  <c r="W962" i="11"/>
  <c r="X962" i="11" s="1"/>
  <c r="W959" i="11"/>
  <c r="X959" i="11" s="1"/>
  <c r="W858" i="11"/>
  <c r="X858" i="11" s="1"/>
  <c r="W564" i="11"/>
  <c r="X564" i="11" s="1"/>
  <c r="W902" i="11"/>
  <c r="X902" i="11" s="1"/>
  <c r="W1027" i="11"/>
  <c r="X1027" i="11" s="1"/>
  <c r="W653" i="11"/>
  <c r="X653" i="11" s="1"/>
  <c r="W404" i="11"/>
  <c r="X404" i="11" s="1"/>
  <c r="W37" i="11"/>
  <c r="X37" i="11" s="1"/>
  <c r="W790" i="11"/>
  <c r="X790" i="11" s="1"/>
  <c r="W418" i="11"/>
  <c r="X418" i="11" s="1"/>
  <c r="W833" i="11"/>
  <c r="X833" i="11" s="1"/>
  <c r="W350" i="11"/>
  <c r="X350" i="11" s="1"/>
  <c r="W266" i="11"/>
  <c r="X266" i="11" s="1"/>
  <c r="W22" i="11"/>
  <c r="X22" i="11" s="1"/>
  <c r="W1040" i="11"/>
  <c r="X1040" i="11" s="1"/>
  <c r="W530" i="11"/>
  <c r="X530" i="11" s="1"/>
  <c r="W243" i="11"/>
  <c r="X243" i="11" s="1"/>
  <c r="W1224" i="11"/>
  <c r="X1224" i="11" s="1"/>
  <c r="W1189" i="11"/>
  <c r="X1189" i="11" s="1"/>
  <c r="W1062" i="11"/>
  <c r="X1062" i="11" s="1"/>
  <c r="W1036" i="11"/>
  <c r="X1036" i="11" s="1"/>
  <c r="W969" i="11"/>
  <c r="X969" i="11" s="1"/>
  <c r="W926" i="11"/>
  <c r="X926" i="11" s="1"/>
  <c r="W877" i="11"/>
  <c r="X877" i="11" s="1"/>
  <c r="W803" i="11"/>
  <c r="X803" i="11" s="1"/>
  <c r="W738" i="11"/>
  <c r="X738" i="11" s="1"/>
  <c r="W682" i="11"/>
  <c r="X682" i="11" s="1"/>
  <c r="W600" i="11"/>
  <c r="X600" i="11" s="1"/>
  <c r="W543" i="11"/>
  <c r="X543" i="11" s="1"/>
  <c r="W476" i="11"/>
  <c r="X476" i="11" s="1"/>
  <c r="W415" i="11"/>
  <c r="X415" i="11" s="1"/>
  <c r="W357" i="11"/>
  <c r="X357" i="11" s="1"/>
  <c r="W271" i="11"/>
  <c r="X271" i="11" s="1"/>
  <c r="W202" i="11"/>
  <c r="X202" i="11" s="1"/>
  <c r="W141" i="11"/>
  <c r="X141" i="11" s="1"/>
  <c r="W72" i="11"/>
  <c r="X72" i="11" s="1"/>
  <c r="W10" i="11"/>
  <c r="X10" i="11" s="1"/>
  <c r="W620" i="11"/>
  <c r="X620" i="11" s="1"/>
  <c r="W319" i="11"/>
  <c r="X319" i="11" s="1"/>
  <c r="W1096" i="11"/>
  <c r="X1096" i="11" s="1"/>
  <c r="W1060" i="11"/>
  <c r="X1060" i="11" s="1"/>
  <c r="W452" i="11"/>
  <c r="X452" i="11" s="1"/>
  <c r="W436" i="11"/>
  <c r="X436" i="11" s="1"/>
  <c r="W409" i="11"/>
  <c r="X409" i="11" s="1"/>
  <c r="W388" i="11"/>
  <c r="X388" i="11" s="1"/>
  <c r="W364" i="11"/>
  <c r="X364" i="11" s="1"/>
  <c r="W343" i="11"/>
  <c r="X343" i="11" s="1"/>
  <c r="W311" i="11"/>
  <c r="X311" i="11" s="1"/>
  <c r="W283" i="11"/>
  <c r="X283" i="11" s="1"/>
  <c r="W261" i="11"/>
  <c r="X261" i="11" s="1"/>
  <c r="W236" i="11"/>
  <c r="X236" i="11" s="1"/>
  <c r="W212" i="11"/>
  <c r="X212" i="11" s="1"/>
  <c r="W192" i="11"/>
  <c r="X192" i="11" s="1"/>
  <c r="W168" i="11"/>
  <c r="X168" i="11" s="1"/>
  <c r="W143" i="11"/>
  <c r="X143" i="11" s="1"/>
  <c r="W118" i="11"/>
  <c r="X118" i="11" s="1"/>
  <c r="W98" i="11"/>
  <c r="X98" i="11" s="1"/>
  <c r="W66" i="11"/>
  <c r="X66" i="11" s="1"/>
  <c r="W34" i="11"/>
  <c r="X34" i="11" s="1"/>
  <c r="W1068" i="11"/>
  <c r="X1068" i="11" s="1"/>
  <c r="W640" i="11"/>
  <c r="X640" i="11" s="1"/>
  <c r="W321" i="11"/>
  <c r="X321" i="11" s="1"/>
  <c r="W1089" i="11"/>
  <c r="X1089" i="11" s="1"/>
  <c r="W1053" i="11"/>
  <c r="X1053" i="11" s="1"/>
  <c r="W1018" i="11"/>
  <c r="X1018" i="11" s="1"/>
  <c r="W983" i="11"/>
  <c r="X983" i="11" s="1"/>
  <c r="W949" i="11"/>
  <c r="X949" i="11" s="1"/>
  <c r="W907" i="11"/>
  <c r="X907" i="11" s="1"/>
  <c r="W863" i="11"/>
  <c r="X863" i="11" s="1"/>
  <c r="W814" i="11"/>
  <c r="X814" i="11" s="1"/>
  <c r="W768" i="11"/>
  <c r="X768" i="11" s="1"/>
  <c r="W724" i="11"/>
  <c r="X724" i="11" s="1"/>
  <c r="W676" i="11"/>
  <c r="X676" i="11" s="1"/>
  <c r="W614" i="11"/>
  <c r="X614" i="11" s="1"/>
  <c r="W549" i="11"/>
  <c r="X549" i="11" s="1"/>
  <c r="W474" i="11"/>
  <c r="X474" i="11" s="1"/>
  <c r="W414" i="11"/>
  <c r="X414" i="11" s="1"/>
  <c r="W1130" i="11"/>
  <c r="X1130" i="11" s="1"/>
  <c r="W784" i="11"/>
  <c r="X784" i="11" s="1"/>
  <c r="W473" i="11"/>
  <c r="X473" i="11" s="1"/>
  <c r="W296" i="11"/>
  <c r="X296" i="11" s="1"/>
  <c r="W925" i="11"/>
  <c r="X925" i="11" s="1"/>
  <c r="W566" i="11"/>
  <c r="X566" i="11" s="1"/>
  <c r="W310" i="11"/>
  <c r="X310" i="11" s="1"/>
  <c r="W324" i="11"/>
  <c r="X324" i="11" s="1"/>
  <c r="W693" i="11"/>
  <c r="X693" i="11" s="1"/>
  <c r="W274" i="11"/>
  <c r="X274" i="11" s="1"/>
  <c r="W699" i="11"/>
  <c r="X699" i="11" s="1"/>
  <c r="W65" i="11"/>
  <c r="X65" i="11" s="1"/>
  <c r="W681" i="11"/>
  <c r="X681" i="11" s="1"/>
  <c r="W84" i="11"/>
  <c r="X84" i="11" s="1"/>
  <c r="W52" i="11"/>
  <c r="X52" i="11" s="1"/>
  <c r="W14" i="11"/>
  <c r="X14" i="11" s="1"/>
  <c r="W843" i="11"/>
  <c r="X843" i="11" s="1"/>
  <c r="W501" i="11"/>
  <c r="X501" i="11" s="1"/>
  <c r="W177" i="11"/>
  <c r="X177" i="11" s="1"/>
  <c r="W1215" i="11"/>
  <c r="X1215" i="11" s="1"/>
  <c r="W1181" i="11"/>
  <c r="X1181" i="11" s="1"/>
  <c r="W1091" i="11"/>
  <c r="X1091" i="11" s="1"/>
  <c r="W1020" i="11"/>
  <c r="X1020" i="11" s="1"/>
  <c r="W961" i="11"/>
  <c r="X961" i="11" s="1"/>
  <c r="W918" i="11"/>
  <c r="X918" i="11" s="1"/>
  <c r="W861" i="11"/>
  <c r="X861" i="11" s="1"/>
  <c r="W787" i="11"/>
  <c r="X787" i="11" s="1"/>
  <c r="W722" i="11"/>
  <c r="X722" i="11" s="1"/>
  <c r="W662" i="11"/>
  <c r="X662" i="11" s="1"/>
  <c r="W591" i="11"/>
  <c r="X591" i="11" s="1"/>
  <c r="W535" i="11"/>
  <c r="X535" i="11" s="1"/>
  <c r="W460" i="11"/>
  <c r="X460" i="11" s="1"/>
  <c r="W398" i="11"/>
  <c r="X398" i="11" s="1"/>
  <c r="W341" i="11"/>
  <c r="X341" i="11" s="1"/>
  <c r="W255" i="11"/>
  <c r="X255" i="11" s="1"/>
  <c r="W194" i="11"/>
  <c r="X194" i="11" s="1"/>
  <c r="W120" i="11"/>
  <c r="X120" i="11" s="1"/>
  <c r="W56" i="11"/>
  <c r="X56" i="11" s="1"/>
  <c r="W1223" i="11"/>
  <c r="X1223" i="11" s="1"/>
  <c r="W526" i="11"/>
  <c r="X526" i="11" s="1"/>
  <c r="W239" i="11"/>
  <c r="X239" i="11" s="1"/>
  <c r="W1086" i="11"/>
  <c r="X1086" i="11" s="1"/>
  <c r="W1050" i="11"/>
  <c r="X1050" i="11" s="1"/>
  <c r="W448" i="11"/>
  <c r="X448" i="11" s="1"/>
  <c r="W425" i="11"/>
  <c r="X425" i="11" s="1"/>
  <c r="W405" i="11"/>
  <c r="X405" i="11" s="1"/>
  <c r="W380" i="11"/>
  <c r="X380" i="11" s="1"/>
  <c r="W359" i="11"/>
  <c r="X359" i="11" s="1"/>
  <c r="W339" i="11"/>
  <c r="X339" i="11" s="1"/>
  <c r="W303" i="11"/>
  <c r="X303" i="11" s="1"/>
  <c r="W277" i="11"/>
  <c r="X277" i="11" s="1"/>
  <c r="W257" i="11"/>
  <c r="X257" i="11" s="1"/>
  <c r="W228" i="11"/>
  <c r="X228" i="11" s="1"/>
  <c r="W208" i="11"/>
  <c r="X208" i="11" s="1"/>
  <c r="W188" i="11"/>
  <c r="X188" i="11" s="1"/>
  <c r="W160" i="11"/>
  <c r="X160" i="11" s="1"/>
  <c r="W134" i="11"/>
  <c r="X134" i="11" s="1"/>
  <c r="W114" i="11"/>
  <c r="X114" i="11" s="1"/>
  <c r="W90" i="11"/>
  <c r="X90" i="11" s="1"/>
  <c r="W58" i="11"/>
  <c r="X58" i="11" s="1"/>
  <c r="W20" i="11"/>
  <c r="X20" i="11" s="1"/>
  <c r="W989" i="11"/>
  <c r="X989" i="11" s="1"/>
  <c r="W528" i="11"/>
  <c r="X528" i="11" s="1"/>
  <c r="W241" i="11"/>
  <c r="X241" i="11" s="1"/>
  <c r="W1081" i="11"/>
  <c r="X1081" i="11" s="1"/>
  <c r="W1045" i="11"/>
  <c r="X1045" i="11" s="1"/>
  <c r="W1010" i="11"/>
  <c r="X1010" i="11" s="1"/>
  <c r="W975" i="11"/>
  <c r="X975" i="11" s="1"/>
  <c r="W940" i="11"/>
  <c r="X940" i="11" s="1"/>
  <c r="W895" i="11"/>
  <c r="X895" i="11" s="1"/>
  <c r="W851" i="11"/>
  <c r="X851" i="11" s="1"/>
  <c r="W801" i="11"/>
  <c r="X801" i="11" s="1"/>
  <c r="W756" i="11"/>
  <c r="X756" i="11" s="1"/>
  <c r="W712" i="11"/>
  <c r="X712" i="11" s="1"/>
  <c r="W668" i="11"/>
  <c r="X668" i="11" s="1"/>
  <c r="W597" i="11"/>
  <c r="X597" i="11" s="1"/>
  <c r="W533" i="11"/>
  <c r="X533" i="11" s="1"/>
  <c r="W458" i="11"/>
  <c r="X458" i="11" s="1"/>
  <c r="W270" i="11"/>
  <c r="X270" i="11" s="1"/>
  <c r="W993" i="11"/>
  <c r="X993" i="11" s="1"/>
  <c r="W719" i="11"/>
  <c r="X719" i="11" s="1"/>
  <c r="W1178" i="11"/>
  <c r="X1178" i="11" s="1"/>
  <c r="W87" i="11"/>
  <c r="X87" i="11" s="1"/>
  <c r="W844" i="11"/>
  <c r="X844" i="11" s="1"/>
  <c r="W475" i="11"/>
  <c r="X475" i="11" s="1"/>
  <c r="W207" i="11"/>
  <c r="X207" i="11" s="1"/>
  <c r="W980" i="11"/>
  <c r="X980" i="11" s="1"/>
  <c r="W554" i="11"/>
  <c r="X554" i="11" s="1"/>
  <c r="W131" i="11"/>
  <c r="X131" i="11" s="1"/>
  <c r="W544" i="11"/>
  <c r="X544" i="11" s="1"/>
  <c r="W318" i="11"/>
  <c r="X318" i="11" s="1"/>
  <c r="W1220" i="11"/>
  <c r="X1220" i="11" s="1"/>
  <c r="W417" i="11"/>
  <c r="X417" i="11" s="1"/>
  <c r="W401" i="11"/>
  <c r="X401" i="11" s="1"/>
  <c r="W384" i="11"/>
  <c r="X384" i="11" s="1"/>
  <c r="W368" i="11"/>
  <c r="X368" i="11" s="1"/>
  <c r="W351" i="11"/>
  <c r="X351" i="11" s="1"/>
  <c r="W335" i="11"/>
  <c r="X335" i="11" s="1"/>
  <c r="W307" i="11"/>
  <c r="X307" i="11" s="1"/>
  <c r="W287" i="11"/>
  <c r="X287" i="11" s="1"/>
  <c r="W269" i="11"/>
  <c r="X269" i="11" s="1"/>
  <c r="W253" i="11"/>
  <c r="X253" i="11" s="1"/>
  <c r="W232" i="11"/>
  <c r="X232" i="11" s="1"/>
  <c r="W216" i="11"/>
  <c r="X216" i="11" s="1"/>
  <c r="W200" i="11"/>
  <c r="X200" i="11" s="1"/>
  <c r="W184" i="11"/>
  <c r="X184" i="11" s="1"/>
  <c r="W164" i="11"/>
  <c r="X164" i="11" s="1"/>
  <c r="W147" i="11"/>
  <c r="X147" i="11" s="1"/>
  <c r="W126" i="11"/>
  <c r="X126" i="11" s="1"/>
  <c r="W110" i="11"/>
  <c r="X110" i="11" s="1"/>
  <c r="W94" i="11"/>
  <c r="X94" i="11" s="1"/>
  <c r="W78" i="11"/>
  <c r="X78" i="11" s="1"/>
  <c r="W62" i="11"/>
  <c r="X62" i="11" s="1"/>
  <c r="W46" i="11"/>
  <c r="X46" i="11" s="1"/>
  <c r="W24" i="11"/>
  <c r="X24" i="11" s="1"/>
  <c r="W8" i="11"/>
  <c r="X8" i="11" s="1"/>
  <c r="W1042" i="11"/>
  <c r="X1042" i="11" s="1"/>
  <c r="W812" i="11"/>
  <c r="X812" i="11" s="1"/>
  <c r="W532" i="11"/>
  <c r="X532" i="11" s="1"/>
  <c r="W429" i="11"/>
  <c r="X429" i="11" s="1"/>
  <c r="W282" i="11"/>
  <c r="X282" i="11" s="1"/>
  <c r="W135" i="11"/>
  <c r="X135" i="11" s="1"/>
  <c r="W1085" i="11"/>
  <c r="X1085" i="11" s="1"/>
  <c r="W1069" i="11"/>
  <c r="X1069" i="11" s="1"/>
  <c r="W1049" i="11"/>
  <c r="X1049" i="11" s="1"/>
  <c r="W1030" i="11"/>
  <c r="X1030" i="11" s="1"/>
  <c r="W1014" i="11"/>
  <c r="X1014" i="11" s="1"/>
  <c r="W998" i="11"/>
  <c r="X998" i="11" s="1"/>
  <c r="W979" i="11"/>
  <c r="X979" i="11" s="1"/>
  <c r="W963" i="11"/>
  <c r="X963" i="11" s="1"/>
  <c r="W945" i="11"/>
  <c r="X945" i="11" s="1"/>
  <c r="W924" i="11"/>
  <c r="X924" i="11" s="1"/>
  <c r="W899" i="11"/>
  <c r="X899" i="11" s="1"/>
  <c r="W879" i="11"/>
  <c r="X879" i="11" s="1"/>
  <c r="W859" i="11"/>
  <c r="X859" i="11" s="1"/>
  <c r="W830" i="11"/>
  <c r="X830" i="11" s="1"/>
  <c r="W806" i="11"/>
  <c r="X806" i="11" s="1"/>
  <c r="W785" i="11"/>
  <c r="X785" i="11" s="1"/>
  <c r="W760" i="11"/>
  <c r="X760" i="11" s="1"/>
  <c r="W740" i="11"/>
  <c r="X740" i="11" s="1"/>
  <c r="W720" i="11"/>
  <c r="X720" i="11" s="1"/>
  <c r="W696" i="11"/>
  <c r="X696" i="11" s="1"/>
  <c r="W672" i="11"/>
  <c r="X672" i="11" s="1"/>
  <c r="W644" i="11"/>
  <c r="X644" i="11" s="1"/>
  <c r="W606" i="11"/>
  <c r="X606" i="11" s="1"/>
  <c r="W573" i="11"/>
  <c r="X573" i="11" s="1"/>
  <c r="W541" i="11"/>
  <c r="X541" i="11" s="1"/>
  <c r="W498" i="11"/>
  <c r="X498" i="11" s="1"/>
  <c r="W466" i="11"/>
  <c r="X466" i="11" s="1"/>
  <c r="W1029" i="11"/>
  <c r="X1029" i="11" s="1"/>
  <c r="W348" i="11"/>
  <c r="X348" i="11" s="1"/>
  <c r="W55" i="11"/>
  <c r="X55" i="11" s="1"/>
  <c r="W1025" i="11"/>
  <c r="X1025" i="11" s="1"/>
  <c r="W890" i="11"/>
  <c r="X890" i="11" s="1"/>
  <c r="W751" i="11"/>
  <c r="X751" i="11" s="1"/>
  <c r="W613" i="11"/>
  <c r="X613" i="11" s="1"/>
  <c r="W1212" i="11"/>
  <c r="X1212" i="11" s="1"/>
  <c r="W1005" i="11"/>
  <c r="X1005" i="11" s="1"/>
  <c r="W193" i="11"/>
  <c r="X193" i="11" s="1"/>
  <c r="W1122" i="11"/>
  <c r="X1122" i="11" s="1"/>
  <c r="W892" i="11"/>
  <c r="X892" i="11" s="1"/>
  <c r="W705" i="11"/>
  <c r="X705" i="11" s="1"/>
  <c r="W508" i="11"/>
  <c r="X508" i="11" s="1"/>
  <c r="W1097" i="11"/>
  <c r="X1097" i="11" s="1"/>
  <c r="W260" i="11"/>
  <c r="X260" i="11" s="1"/>
  <c r="W69" i="11"/>
  <c r="X69" i="11" s="1"/>
  <c r="W1031" i="11"/>
  <c r="X1031" i="11" s="1"/>
  <c r="W848" i="11"/>
  <c r="X848" i="11" s="1"/>
  <c r="W619" i="11"/>
  <c r="X619" i="11" s="1"/>
  <c r="W1135" i="11"/>
  <c r="X1135" i="11" s="1"/>
  <c r="W205" i="11"/>
  <c r="X205" i="11" s="1"/>
  <c r="W322" i="11"/>
  <c r="X322" i="11" s="1"/>
  <c r="W609" i="11"/>
  <c r="X609" i="11" s="1"/>
  <c r="W1125" i="11"/>
  <c r="X1125" i="11" s="1"/>
  <c r="W320" i="11"/>
  <c r="X320" i="11" s="1"/>
  <c r="W93" i="11"/>
  <c r="X93" i="11" s="1"/>
  <c r="W862" i="11"/>
  <c r="X862" i="11" s="1"/>
  <c r="W86" i="11"/>
  <c r="X86" i="11" s="1"/>
  <c r="W70" i="11"/>
  <c r="X70" i="11" s="1"/>
  <c r="W54" i="11"/>
  <c r="X54" i="11" s="1"/>
  <c r="W38" i="11"/>
  <c r="X38" i="11" s="1"/>
  <c r="W16" i="11"/>
  <c r="X16" i="11" s="1"/>
  <c r="W1194" i="11"/>
  <c r="X1194" i="11" s="1"/>
  <c r="W942" i="11"/>
  <c r="X942" i="11" s="1"/>
  <c r="W677" i="11"/>
  <c r="X677" i="11" s="1"/>
  <c r="W524" i="11"/>
  <c r="X524" i="11" s="1"/>
  <c r="W325" i="11"/>
  <c r="X325" i="11" s="1"/>
  <c r="W179" i="11"/>
  <c r="X179" i="11" s="1"/>
  <c r="W1093" i="11"/>
  <c r="X1093" i="11" s="1"/>
  <c r="W1077" i="11"/>
  <c r="X1077" i="11" s="1"/>
  <c r="W1057" i="11"/>
  <c r="X1057" i="11" s="1"/>
  <c r="W1038" i="11"/>
  <c r="X1038" i="11" s="1"/>
  <c r="W1022" i="11"/>
  <c r="X1022" i="11" s="1"/>
  <c r="W1006" i="11"/>
  <c r="X1006" i="11" s="1"/>
  <c r="W987" i="11"/>
  <c r="X987" i="11" s="1"/>
  <c r="W971" i="11"/>
  <c r="X971" i="11" s="1"/>
  <c r="W953" i="11"/>
  <c r="X953" i="11" s="1"/>
  <c r="W932" i="11"/>
  <c r="X932" i="11" s="1"/>
  <c r="W912" i="11"/>
  <c r="X912" i="11" s="1"/>
  <c r="W891" i="11"/>
  <c r="X891" i="11" s="1"/>
  <c r="W867" i="11"/>
  <c r="X867" i="11" s="1"/>
  <c r="W847" i="11"/>
  <c r="X847" i="11" s="1"/>
  <c r="W822" i="11"/>
  <c r="X822" i="11" s="1"/>
  <c r="W793" i="11"/>
  <c r="X793" i="11" s="1"/>
  <c r="W772" i="11"/>
  <c r="X772" i="11" s="1"/>
  <c r="W752" i="11"/>
  <c r="X752" i="11" s="1"/>
  <c r="W728" i="11"/>
  <c r="X728" i="11" s="1"/>
  <c r="W708" i="11"/>
  <c r="X708" i="11" s="1"/>
  <c r="W688" i="11"/>
  <c r="X688" i="11" s="1"/>
  <c r="W660" i="11"/>
  <c r="X660" i="11" s="1"/>
  <c r="W624" i="11"/>
  <c r="X624" i="11" s="1"/>
  <c r="W589" i="11"/>
  <c r="X589" i="11" s="1"/>
  <c r="W557" i="11"/>
  <c r="X557" i="11" s="1"/>
  <c r="W515" i="11"/>
  <c r="X515" i="11" s="1"/>
  <c r="W482" i="11"/>
  <c r="X482" i="11" s="1"/>
  <c r="W1118" i="11"/>
  <c r="X1118" i="11" s="1"/>
  <c r="W894" i="11"/>
  <c r="X894" i="11" s="1"/>
  <c r="W201" i="11"/>
  <c r="X201" i="11" s="1"/>
  <c r="W136" i="11"/>
  <c r="X136" i="11" s="1"/>
  <c r="W956" i="11"/>
  <c r="X956" i="11" s="1"/>
  <c r="W821" i="11"/>
  <c r="X821" i="11" s="1"/>
  <c r="W687" i="11"/>
  <c r="X687" i="11" s="1"/>
  <c r="W522" i="11"/>
  <c r="X522" i="11" s="1"/>
  <c r="W1129" i="11"/>
  <c r="X1129" i="11" s="1"/>
  <c r="W373" i="11"/>
  <c r="X373" i="11" s="1"/>
  <c r="W25" i="11"/>
  <c r="X25" i="11" s="1"/>
  <c r="W976" i="11"/>
  <c r="X976" i="11" s="1"/>
  <c r="W786" i="11"/>
  <c r="X786" i="11" s="1"/>
  <c r="W615" i="11"/>
  <c r="X615" i="11" s="1"/>
  <c r="W1180" i="11"/>
  <c r="X1180" i="11" s="1"/>
  <c r="W354" i="11"/>
  <c r="X354" i="11" s="1"/>
  <c r="W171" i="11"/>
  <c r="X171" i="11" s="1"/>
  <c r="W910" i="11"/>
  <c r="X910" i="11" s="1"/>
  <c r="W929" i="11"/>
  <c r="X929" i="11" s="1"/>
  <c r="W757" i="11"/>
  <c r="X757" i="11" s="1"/>
  <c r="W479" i="11"/>
  <c r="X479" i="11" s="1"/>
  <c r="W352" i="11"/>
  <c r="X352" i="11" s="1"/>
  <c r="W67" i="11"/>
  <c r="X67" i="11" s="1"/>
  <c r="W763" i="11"/>
  <c r="X763" i="11" s="1"/>
  <c r="W469" i="11"/>
  <c r="X469" i="11" s="1"/>
  <c r="W203" i="11"/>
  <c r="X203" i="11" s="1"/>
  <c r="W556" i="11"/>
  <c r="X556" i="11" s="1"/>
  <c r="W878" i="11"/>
  <c r="X878" i="11" s="1"/>
  <c r="W701" i="11"/>
  <c r="X701" i="11" s="1"/>
  <c r="W936" i="11"/>
  <c r="X936" i="11" s="1"/>
  <c r="W920" i="11"/>
  <c r="X920" i="11" s="1"/>
  <c r="W903" i="11"/>
  <c r="X903" i="11" s="1"/>
  <c r="W887" i="11"/>
  <c r="X887" i="11" s="1"/>
  <c r="W871" i="11"/>
  <c r="X871" i="11" s="1"/>
  <c r="W855" i="11"/>
  <c r="X855" i="11" s="1"/>
  <c r="W834" i="11"/>
  <c r="X834" i="11" s="1"/>
  <c r="W818" i="11"/>
  <c r="X818" i="11" s="1"/>
  <c r="W797" i="11"/>
  <c r="X797" i="11" s="1"/>
  <c r="W781" i="11"/>
  <c r="X781" i="11" s="1"/>
  <c r="W764" i="11"/>
  <c r="X764" i="11" s="1"/>
  <c r="W748" i="11"/>
  <c r="X748" i="11" s="1"/>
  <c r="W732" i="11"/>
  <c r="X732" i="11" s="1"/>
  <c r="W716" i="11"/>
  <c r="X716" i="11" s="1"/>
  <c r="W700" i="11"/>
  <c r="X700" i="11" s="1"/>
  <c r="W684" i="11"/>
  <c r="X684" i="11" s="1"/>
  <c r="W664" i="11"/>
  <c r="X664" i="11" s="1"/>
  <c r="W648" i="11"/>
  <c r="X648" i="11" s="1"/>
  <c r="W628" i="11"/>
  <c r="X628" i="11" s="1"/>
  <c r="W610" i="11"/>
  <c r="X610" i="11" s="1"/>
  <c r="W593" i="11"/>
  <c r="X593" i="11" s="1"/>
  <c r="W577" i="11"/>
  <c r="X577" i="11" s="1"/>
  <c r="W561" i="11"/>
  <c r="X561" i="11" s="1"/>
  <c r="W545" i="11"/>
  <c r="X545" i="11" s="1"/>
  <c r="W519" i="11"/>
  <c r="X519" i="11" s="1"/>
  <c r="W503" i="11"/>
  <c r="X503" i="11" s="1"/>
  <c r="W486" i="11"/>
  <c r="X486" i="11" s="1"/>
  <c r="W470" i="11"/>
  <c r="X470" i="11" s="1"/>
  <c r="W295" i="11"/>
  <c r="X295" i="11" s="1"/>
  <c r="W1134" i="11"/>
  <c r="X1134" i="11" s="1"/>
  <c r="W927" i="11"/>
  <c r="X927" i="11" s="1"/>
  <c r="W381" i="11"/>
  <c r="X381" i="11" s="1"/>
  <c r="W233" i="11"/>
  <c r="X233" i="11" s="1"/>
  <c r="W95" i="11"/>
  <c r="X95" i="11" s="1"/>
  <c r="W525" i="11"/>
  <c r="X525" i="11" s="1"/>
  <c r="W1112" i="11"/>
  <c r="X1112" i="11" s="1"/>
  <c r="W974" i="11"/>
  <c r="X974" i="11" s="1"/>
  <c r="W906" i="11"/>
  <c r="X906" i="11" s="1"/>
  <c r="W837" i="11"/>
  <c r="X837" i="11" s="1"/>
  <c r="W767" i="11"/>
  <c r="X767" i="11" s="1"/>
  <c r="W703" i="11"/>
  <c r="X703" i="11" s="1"/>
  <c r="W631" i="11"/>
  <c r="X631" i="11" s="1"/>
  <c r="W548" i="11"/>
  <c r="X548" i="11" s="1"/>
  <c r="W457" i="11"/>
  <c r="X457" i="11" s="1"/>
  <c r="W1145" i="11"/>
  <c r="X1145" i="11" s="1"/>
  <c r="W1037" i="11"/>
  <c r="X1037" i="11" s="1"/>
  <c r="W445" i="11"/>
  <c r="X445" i="11" s="1"/>
  <c r="W225" i="11"/>
  <c r="X225" i="11" s="1"/>
  <c r="W63" i="11"/>
  <c r="X63" i="11" s="1"/>
  <c r="W1157" i="11"/>
  <c r="X1157" i="11" s="1"/>
  <c r="W995" i="11"/>
  <c r="X995" i="11" s="1"/>
  <c r="W908" i="11"/>
  <c r="X908" i="11" s="1"/>
  <c r="W823" i="11"/>
  <c r="X823" i="11" s="1"/>
  <c r="W721" i="11"/>
  <c r="X721" i="11" s="1"/>
  <c r="W633" i="11"/>
  <c r="X633" i="11" s="1"/>
  <c r="W550" i="11"/>
  <c r="X550" i="11" s="1"/>
  <c r="W1198" i="11"/>
  <c r="X1198" i="11" s="1"/>
  <c r="W1113" i="11"/>
  <c r="X1113" i="11" s="1"/>
  <c r="W387" i="11"/>
  <c r="X387" i="11" s="1"/>
  <c r="W276" i="11"/>
  <c r="X276" i="11" s="1"/>
  <c r="W191" i="11"/>
  <c r="X191" i="11" s="1"/>
  <c r="W101" i="11"/>
  <c r="X101" i="11" s="1"/>
  <c r="W1156" i="11"/>
  <c r="X1156" i="11" s="1"/>
  <c r="W178" i="11"/>
  <c r="X178" i="11" s="1"/>
  <c r="W964" i="11"/>
  <c r="X964" i="11" s="1"/>
  <c r="W864" i="11"/>
  <c r="X864" i="11" s="1"/>
  <c r="W773" i="11"/>
  <c r="X773" i="11" s="1"/>
  <c r="W657" i="11"/>
  <c r="X657" i="11" s="1"/>
  <c r="W512" i="11"/>
  <c r="X512" i="11" s="1"/>
  <c r="W1168" i="11"/>
  <c r="X1168" i="11" s="1"/>
  <c r="W385" i="11"/>
  <c r="X385" i="11" s="1"/>
  <c r="W237" i="11"/>
  <c r="X237" i="11" s="1"/>
  <c r="W99" i="11"/>
  <c r="X99" i="11" s="1"/>
  <c r="W641" i="11"/>
  <c r="X641" i="11" s="1"/>
  <c r="W796" i="11"/>
  <c r="X796" i="11" s="1"/>
  <c r="W663" i="11"/>
  <c r="X663" i="11" s="1"/>
  <c r="W502" i="11"/>
  <c r="X502" i="11" s="1"/>
  <c r="W1158" i="11"/>
  <c r="X1158" i="11" s="1"/>
  <c r="W272" i="11"/>
  <c r="X272" i="11" s="1"/>
  <c r="W1067" i="11"/>
  <c r="X1067" i="11" s="1"/>
  <c r="W829" i="11"/>
  <c r="X829" i="11" s="1"/>
  <c r="W499" i="11"/>
  <c r="X499" i="11" s="1"/>
  <c r="W691" i="11"/>
  <c r="X691" i="11" s="1"/>
  <c r="W856" i="11"/>
  <c r="X856" i="11" s="1"/>
  <c r="W516" i="11"/>
  <c r="X516" i="11" s="1"/>
  <c r="W656" i="11"/>
  <c r="X656" i="11" s="1"/>
  <c r="W636" i="11"/>
  <c r="X636" i="11" s="1"/>
  <c r="W618" i="11"/>
  <c r="X618" i="11" s="1"/>
  <c r="W602" i="11"/>
  <c r="X602" i="11" s="1"/>
  <c r="W585" i="11"/>
  <c r="X585" i="11" s="1"/>
  <c r="W569" i="11"/>
  <c r="X569" i="11" s="1"/>
  <c r="W553" i="11"/>
  <c r="X553" i="11" s="1"/>
  <c r="W537" i="11"/>
  <c r="X537" i="11" s="1"/>
  <c r="W511" i="11"/>
  <c r="X511" i="11" s="1"/>
  <c r="W494" i="11"/>
  <c r="X494" i="11" s="1"/>
  <c r="W478" i="11"/>
  <c r="X478" i="11" s="1"/>
  <c r="W462" i="11"/>
  <c r="X462" i="11" s="1"/>
  <c r="W1144" i="11"/>
  <c r="X1144" i="11" s="1"/>
  <c r="W997" i="11"/>
  <c r="X997" i="11" s="1"/>
  <c r="W453" i="11"/>
  <c r="X453" i="11" s="1"/>
  <c r="W304" i="11"/>
  <c r="X304" i="11" s="1"/>
  <c r="W157" i="11"/>
  <c r="X157" i="11" s="1"/>
  <c r="W17" i="11"/>
  <c r="X17" i="11" s="1"/>
  <c r="W1146" i="11"/>
  <c r="X1146" i="11" s="1"/>
  <c r="W1009" i="11"/>
  <c r="X1009" i="11" s="1"/>
  <c r="W939" i="11"/>
  <c r="X939" i="11" s="1"/>
  <c r="W874" i="11"/>
  <c r="X874" i="11" s="1"/>
  <c r="W800" i="11"/>
  <c r="X800" i="11" s="1"/>
  <c r="W735" i="11"/>
  <c r="X735" i="11" s="1"/>
  <c r="W667" i="11"/>
  <c r="X667" i="11" s="1"/>
  <c r="W596" i="11"/>
  <c r="X596" i="11" s="1"/>
  <c r="W489" i="11"/>
  <c r="X489" i="11" s="1"/>
  <c r="W1196" i="11"/>
  <c r="X1196" i="11" s="1"/>
  <c r="W1111" i="11"/>
  <c r="X1111" i="11" s="1"/>
  <c r="W935" i="11"/>
  <c r="X935" i="11" s="1"/>
  <c r="W340" i="11"/>
  <c r="X340" i="11" s="1"/>
  <c r="W165" i="11"/>
  <c r="X165" i="11" s="1"/>
  <c r="W599" i="11"/>
  <c r="X599" i="11" s="1"/>
  <c r="W1106" i="11"/>
  <c r="X1106" i="11" s="1"/>
  <c r="W958" i="11"/>
  <c r="X958" i="11" s="1"/>
  <c r="W860" i="11"/>
  <c r="X860" i="11" s="1"/>
  <c r="W769" i="11"/>
  <c r="X769" i="11" s="1"/>
  <c r="W689" i="11"/>
  <c r="X689" i="11" s="1"/>
  <c r="W582" i="11"/>
  <c r="X582" i="11" s="1"/>
  <c r="W491" i="11"/>
  <c r="X491" i="11" s="1"/>
  <c r="W1164" i="11"/>
  <c r="X1164" i="11" s="1"/>
  <c r="W420" i="11"/>
  <c r="X420" i="11" s="1"/>
  <c r="W338" i="11"/>
  <c r="X338" i="11" s="1"/>
  <c r="W244" i="11"/>
  <c r="X244" i="11" s="1"/>
  <c r="W133" i="11"/>
  <c r="X133" i="11" s="1"/>
  <c r="W53" i="11"/>
  <c r="X53" i="11" s="1"/>
  <c r="W643" i="11"/>
  <c r="X643" i="11" s="1"/>
  <c r="W999" i="11"/>
  <c r="X999" i="11" s="1"/>
  <c r="W913" i="11"/>
  <c r="X913" i="11" s="1"/>
  <c r="W827" i="11"/>
  <c r="X827" i="11" s="1"/>
  <c r="W725" i="11"/>
  <c r="X725" i="11" s="1"/>
  <c r="W586" i="11"/>
  <c r="X586" i="11" s="1"/>
  <c r="W1235" i="11"/>
  <c r="X1235" i="11" s="1"/>
  <c r="W1101" i="11"/>
  <c r="X1101" i="11" s="1"/>
  <c r="W308" i="11"/>
  <c r="X308" i="11" s="1"/>
  <c r="W169" i="11"/>
  <c r="X169" i="11" s="1"/>
  <c r="W35" i="11"/>
  <c r="X35" i="11" s="1"/>
  <c r="W870" i="11"/>
  <c r="X870" i="11" s="1"/>
  <c r="W731" i="11"/>
  <c r="X731" i="11" s="1"/>
  <c r="W576" i="11"/>
  <c r="X576" i="11" s="1"/>
  <c r="W1225" i="11"/>
  <c r="X1225" i="11" s="1"/>
  <c r="W416" i="11"/>
  <c r="X416" i="11" s="1"/>
  <c r="W129" i="11"/>
  <c r="X129" i="11" s="1"/>
  <c r="W911" i="11"/>
  <c r="X911" i="11" s="1"/>
  <c r="W1108" i="11"/>
  <c r="X1108" i="11" s="1"/>
  <c r="W685" i="11"/>
  <c r="X685" i="11" s="1"/>
  <c r="W588" i="11"/>
  <c r="X588" i="11" s="1"/>
  <c r="W29" i="11"/>
  <c r="X29" i="11" s="1"/>
  <c r="W707" i="11"/>
  <c r="X707" i="11" s="1"/>
  <c r="W580" i="11"/>
  <c r="X580" i="11" s="1"/>
  <c r="W506" i="11"/>
  <c r="X506" i="11" s="1"/>
  <c r="W1229" i="11"/>
  <c r="X1229" i="11" s="1"/>
  <c r="W1162" i="11"/>
  <c r="X1162" i="11" s="1"/>
  <c r="W1159" i="11"/>
  <c r="X1159" i="11" s="1"/>
  <c r="W970" i="11"/>
  <c r="X970" i="11" s="1"/>
  <c r="W406" i="11"/>
  <c r="X406" i="11" s="1"/>
  <c r="W262" i="11"/>
  <c r="X262" i="11" s="1"/>
  <c r="W119" i="11"/>
  <c r="X119" i="11" s="1"/>
  <c r="W1065" i="11"/>
  <c r="X1065" i="11" s="1"/>
  <c r="W1140" i="11"/>
  <c r="X1140" i="11" s="1"/>
  <c r="W1011" i="11"/>
  <c r="X1011" i="11" s="1"/>
  <c r="W941" i="11"/>
  <c r="X941" i="11" s="1"/>
  <c r="W876" i="11"/>
  <c r="X876" i="11" s="1"/>
  <c r="W802" i="11"/>
  <c r="X802" i="11" s="1"/>
  <c r="W737" i="11"/>
  <c r="X737" i="11" s="1"/>
  <c r="W669" i="11"/>
  <c r="X669" i="11" s="1"/>
  <c r="W598" i="11"/>
  <c r="X598" i="11" s="1"/>
  <c r="W534" i="11"/>
  <c r="X534" i="11" s="1"/>
  <c r="W459" i="11"/>
  <c r="X459" i="11" s="1"/>
  <c r="W1147" i="11"/>
  <c r="X1147" i="11" s="1"/>
  <c r="W443" i="11"/>
  <c r="X443" i="11" s="1"/>
  <c r="W371" i="11"/>
  <c r="X371" i="11" s="1"/>
  <c r="W294" i="11"/>
  <c r="X294" i="11" s="1"/>
  <c r="W223" i="11"/>
  <c r="X223" i="11" s="1"/>
  <c r="W155" i="11"/>
  <c r="X155" i="11" s="1"/>
  <c r="W85" i="11"/>
  <c r="X85" i="11" s="1"/>
  <c r="W15" i="11"/>
  <c r="X15" i="11" s="1"/>
  <c r="W523" i="11"/>
  <c r="X523" i="11" s="1"/>
  <c r="W1015" i="11"/>
  <c r="X1015" i="11" s="1"/>
  <c r="W946" i="11"/>
  <c r="X946" i="11" s="1"/>
  <c r="W880" i="11"/>
  <c r="X880" i="11" s="1"/>
  <c r="W807" i="11"/>
  <c r="X807" i="11" s="1"/>
  <c r="W741" i="11"/>
  <c r="X741" i="11" s="1"/>
  <c r="W673" i="11"/>
  <c r="X673" i="11" s="1"/>
  <c r="W603" i="11"/>
  <c r="X603" i="11" s="1"/>
  <c r="W538" i="11"/>
  <c r="X538" i="11" s="1"/>
  <c r="W463" i="11"/>
  <c r="X463" i="11" s="1"/>
  <c r="W1184" i="11"/>
  <c r="X1184" i="11" s="1"/>
  <c r="W1117" i="11"/>
  <c r="X1117" i="11" s="1"/>
  <c r="W402" i="11"/>
  <c r="X402" i="11" s="1"/>
  <c r="W336" i="11"/>
  <c r="X336" i="11" s="1"/>
  <c r="W258" i="11"/>
  <c r="X258" i="11" s="1"/>
  <c r="W189" i="11"/>
  <c r="X189" i="11" s="1"/>
  <c r="W115" i="11"/>
  <c r="X115" i="11" s="1"/>
  <c r="W51" i="11"/>
  <c r="X51" i="11" s="1"/>
  <c r="W842" i="11"/>
  <c r="X842" i="11" s="1"/>
  <c r="W152" i="11"/>
  <c r="X152" i="11" s="1"/>
  <c r="W817" i="11"/>
  <c r="X817" i="11" s="1"/>
  <c r="W747" i="11"/>
  <c r="X747" i="11" s="1"/>
  <c r="W683" i="11"/>
  <c r="X683" i="11" s="1"/>
  <c r="W592" i="11"/>
  <c r="X592" i="11" s="1"/>
  <c r="W518" i="11"/>
  <c r="X518" i="11" s="1"/>
  <c r="W1241" i="11"/>
  <c r="X1241" i="11" s="1"/>
  <c r="W1174" i="11"/>
  <c r="X1174" i="11" s="1"/>
  <c r="W1107" i="11"/>
  <c r="X1107" i="11" s="1"/>
  <c r="W399" i="11"/>
  <c r="X399" i="11" s="1"/>
  <c r="W334" i="11"/>
  <c r="X334" i="11" s="1"/>
  <c r="W256" i="11"/>
  <c r="X256" i="11" s="1"/>
  <c r="W187" i="11"/>
  <c r="X187" i="11" s="1"/>
  <c r="W113" i="11"/>
  <c r="X113" i="11" s="1"/>
  <c r="W49" i="11"/>
  <c r="X49" i="11" s="1"/>
  <c r="W840" i="11"/>
  <c r="X840" i="11" s="1"/>
  <c r="W138" i="11"/>
  <c r="X138" i="11" s="1"/>
  <c r="W365" i="11"/>
  <c r="X365" i="11" s="1"/>
  <c r="W1033" i="11"/>
  <c r="X1033" i="11" s="1"/>
  <c r="W759" i="11"/>
  <c r="X759" i="11" s="1"/>
  <c r="W481" i="11"/>
  <c r="X481" i="11" s="1"/>
  <c r="W356" i="11"/>
  <c r="X356" i="11" s="1"/>
  <c r="W984" i="11"/>
  <c r="X984" i="11" s="1"/>
  <c r="W1222" i="11"/>
  <c r="X1222" i="11" s="1"/>
  <c r="W23" i="11"/>
  <c r="X23" i="11" s="1"/>
  <c r="W611" i="11"/>
  <c r="X611" i="11" s="1"/>
  <c r="W197" i="11"/>
  <c r="X197" i="11" s="1"/>
  <c r="W1200" i="11"/>
  <c r="X1200" i="11" s="1"/>
  <c r="W978" i="11"/>
  <c r="X978" i="11" s="1"/>
  <c r="W1103" i="11"/>
  <c r="X1103" i="11" s="1"/>
  <c r="W1188" i="11"/>
  <c r="X1188" i="11" s="1"/>
  <c r="W578" i="11"/>
  <c r="X578" i="11" s="1"/>
  <c r="W584" i="11"/>
  <c r="X584" i="11" s="1"/>
  <c r="W254" i="11"/>
  <c r="X254" i="11" s="1"/>
  <c r="W397" i="11"/>
  <c r="X397" i="11" s="1"/>
  <c r="W395" i="11"/>
  <c r="X395" i="11" s="1"/>
  <c r="W1210" i="11"/>
  <c r="X1210" i="11" s="1"/>
  <c r="W1216" i="11"/>
  <c r="X1216" i="11" s="1"/>
  <c r="W455" i="11"/>
  <c r="X455" i="11" s="1"/>
  <c r="W383" i="11"/>
  <c r="X383" i="11" s="1"/>
  <c r="W306" i="11"/>
  <c r="X306" i="11" s="1"/>
  <c r="W235" i="11"/>
  <c r="X235" i="11" s="1"/>
  <c r="W167" i="11"/>
  <c r="X167" i="11" s="1"/>
  <c r="W97" i="11"/>
  <c r="X97" i="11" s="1"/>
  <c r="W27" i="11"/>
  <c r="X27" i="11" s="1"/>
  <c r="W621" i="11"/>
  <c r="X621" i="11" s="1"/>
  <c r="W1136" i="11"/>
  <c r="X1136" i="11" s="1"/>
  <c r="W217" i="11"/>
  <c r="X217" i="11" s="1"/>
  <c r="W966" i="11"/>
  <c r="X966" i="11" s="1"/>
  <c r="W695" i="11"/>
  <c r="X695" i="11" s="1"/>
  <c r="W1204" i="11"/>
  <c r="X1204" i="11" s="1"/>
  <c r="W209" i="11"/>
  <c r="X209" i="11" s="1"/>
  <c r="W777" i="11"/>
  <c r="X777" i="11" s="1"/>
  <c r="W379" i="11"/>
  <c r="X379" i="11" s="1"/>
  <c r="W954" i="11"/>
  <c r="X954" i="11" s="1"/>
  <c r="W1192" i="11"/>
  <c r="X1192" i="11" s="1"/>
  <c r="W990" i="11"/>
  <c r="X990" i="11" s="1"/>
  <c r="W280" i="11"/>
  <c r="X280" i="11" s="1"/>
  <c r="W1195" i="11"/>
  <c r="X1195" i="11" s="1"/>
  <c r="W148" i="11"/>
  <c r="X148" i="11" s="1"/>
  <c r="W268" i="11"/>
  <c r="X268" i="11" s="1"/>
  <c r="W449" i="11"/>
  <c r="X449" i="11" s="1"/>
  <c r="W1099" i="11"/>
  <c r="X1099" i="11" s="1"/>
  <c r="W982" i="11"/>
  <c r="X982" i="11" s="1"/>
  <c r="W1132" i="11"/>
  <c r="X1132" i="11" s="1"/>
  <c r="W109" i="11"/>
  <c r="X109" i="11" s="1"/>
  <c r="W284" i="11"/>
  <c r="X284" i="11" s="1"/>
  <c r="W298" i="11"/>
  <c r="X298" i="11" s="1"/>
  <c r="W709" i="11"/>
  <c r="X709" i="11" s="1"/>
  <c r="W637" i="11"/>
  <c r="X637" i="11" s="1"/>
  <c r="W570" i="11"/>
  <c r="X570" i="11" s="1"/>
  <c r="W495" i="11"/>
  <c r="X495" i="11" s="1"/>
  <c r="W1218" i="11"/>
  <c r="X1218" i="11" s="1"/>
  <c r="W1151" i="11"/>
  <c r="X1151" i="11" s="1"/>
  <c r="W441" i="11"/>
  <c r="X441" i="11" s="1"/>
  <c r="W369" i="11"/>
  <c r="X369" i="11" s="1"/>
  <c r="W292" i="11"/>
  <c r="X292" i="11" s="1"/>
  <c r="W221" i="11"/>
  <c r="X221" i="11" s="1"/>
  <c r="W153" i="11"/>
  <c r="X153" i="11" s="1"/>
  <c r="W83" i="11"/>
  <c r="X83" i="11" s="1"/>
  <c r="W13" i="11"/>
  <c r="X13" i="11" s="1"/>
  <c r="W434" i="11"/>
  <c r="X434" i="11" s="1"/>
  <c r="W854" i="11"/>
  <c r="X854" i="11" s="1"/>
  <c r="W780" i="11"/>
  <c r="X780" i="11" s="1"/>
  <c r="W715" i="11"/>
  <c r="X715" i="11" s="1"/>
  <c r="W627" i="11"/>
  <c r="X627" i="11" s="1"/>
  <c r="W560" i="11"/>
  <c r="X560" i="11" s="1"/>
  <c r="W485" i="11"/>
  <c r="X485" i="11" s="1"/>
  <c r="W1208" i="11"/>
  <c r="X1208" i="11" s="1"/>
  <c r="W1141" i="11"/>
  <c r="X1141" i="11" s="1"/>
  <c r="W439" i="11"/>
  <c r="X439" i="11" s="1"/>
  <c r="W367" i="11"/>
  <c r="X367" i="11" s="1"/>
  <c r="W290" i="11"/>
  <c r="X290" i="11" s="1"/>
  <c r="W219" i="11"/>
  <c r="X219" i="11" s="1"/>
  <c r="W150" i="11"/>
  <c r="X150" i="11" s="1"/>
  <c r="W81" i="11"/>
  <c r="X81" i="11" s="1"/>
  <c r="W11" i="11"/>
  <c r="X11" i="11" s="1"/>
  <c r="W432" i="11"/>
  <c r="X432" i="11" s="1"/>
  <c r="W1116" i="11"/>
  <c r="X1116" i="11" s="1"/>
  <c r="W79" i="11"/>
  <c r="X79" i="11" s="1"/>
  <c r="W898" i="11"/>
  <c r="X898" i="11" s="1"/>
  <c r="W623" i="11"/>
  <c r="X623" i="11" s="1"/>
  <c r="W1137" i="11"/>
  <c r="X1137" i="11" s="1"/>
  <c r="W71" i="11"/>
  <c r="X71" i="11" s="1"/>
  <c r="W713" i="11"/>
  <c r="X713" i="11" s="1"/>
  <c r="W302" i="11"/>
  <c r="X302" i="11" s="1"/>
  <c r="W888" i="11"/>
  <c r="X888" i="11" s="1"/>
  <c r="W1127" i="11"/>
  <c r="X1127" i="11" s="1"/>
  <c r="W242" i="11"/>
  <c r="X242" i="11" s="1"/>
  <c r="W3" i="11"/>
  <c r="X3" i="11" s="1"/>
  <c r="W866" i="11"/>
  <c r="X866" i="11" s="1"/>
  <c r="W950" i="11"/>
  <c r="X950" i="11" s="1"/>
  <c r="W1041" i="11"/>
  <c r="X1041" i="11" s="1"/>
  <c r="W161" i="11"/>
  <c r="X161" i="11" s="1"/>
  <c r="W175" i="11"/>
  <c r="X175" i="11" s="1"/>
  <c r="W711" i="11"/>
  <c r="X711" i="11" s="1"/>
  <c r="W794" i="11"/>
  <c r="X794" i="11" s="1"/>
  <c r="W972" i="11"/>
  <c r="X972" i="11" s="1"/>
  <c r="W5" i="11"/>
  <c r="X5" i="11" s="1"/>
  <c r="W1119" i="11"/>
  <c r="X1119" i="11" s="1"/>
  <c r="W697" i="11"/>
  <c r="X697" i="11" s="1"/>
  <c r="W286" i="11"/>
  <c r="X286" i="11" s="1"/>
  <c r="W872" i="11"/>
  <c r="X872" i="11" s="1"/>
  <c r="W181" i="11"/>
  <c r="X181" i="11" s="1"/>
  <c r="W601" i="11"/>
  <c r="X601" i="11" s="1"/>
  <c r="W195" i="11"/>
  <c r="X195" i="11" s="1"/>
  <c r="W465" i="11"/>
  <c r="X465" i="11" s="1"/>
  <c r="W831" i="11"/>
  <c r="X831" i="11" s="1"/>
  <c r="W733" i="11"/>
  <c r="X733" i="11" s="1"/>
  <c r="W739" i="11"/>
  <c r="X739" i="11" s="1"/>
  <c r="W57" i="11"/>
  <c r="X57" i="11" s="1"/>
  <c r="W47" i="11"/>
  <c r="X47" i="11" s="1"/>
  <c r="W428" i="11"/>
  <c r="X428" i="11" s="1"/>
  <c r="W107" i="11"/>
  <c r="X107" i="11" s="1"/>
  <c r="W886" i="11"/>
  <c r="X886" i="11" s="1"/>
  <c r="W558" i="11"/>
  <c r="X558" i="11" s="1"/>
  <c r="W1007" i="11"/>
  <c r="X1007" i="11" s="1"/>
  <c r="W316" i="11"/>
  <c r="X316" i="11" s="1"/>
  <c r="W342" i="11"/>
  <c r="X342" i="11" s="1"/>
  <c r="W743" i="11"/>
  <c r="X743" i="11" s="1"/>
  <c r="W435" i="11"/>
  <c r="X435" i="11" s="1"/>
  <c r="W43" i="11"/>
  <c r="X43" i="11" s="1"/>
  <c r="W77" i="11"/>
  <c r="X77" i="11" s="1"/>
  <c r="W250" i="11"/>
  <c r="X250" i="11" s="1"/>
  <c r="W804" i="11"/>
  <c r="X804" i="11" s="1"/>
  <c r="W39" i="11"/>
  <c r="X39" i="11" s="1"/>
  <c r="W605" i="11"/>
  <c r="X605" i="11" s="1"/>
  <c r="W173" i="11"/>
  <c r="X173" i="11" s="1"/>
  <c r="W968" i="11"/>
  <c r="X968" i="11" s="1"/>
  <c r="W1206" i="11"/>
  <c r="X1206" i="11" s="1"/>
  <c r="W7" i="11"/>
  <c r="X7" i="11" s="1"/>
  <c r="W594" i="11"/>
  <c r="X594" i="11" s="1"/>
  <c r="W1109" i="11"/>
  <c r="X1109" i="11" s="1"/>
  <c r="W31" i="11"/>
  <c r="X31" i="11" s="1"/>
  <c r="W1115" i="11"/>
  <c r="X1115" i="11" s="1"/>
  <c r="W240" i="11"/>
  <c r="X240" i="11" s="1"/>
  <c r="W1017" i="11"/>
  <c r="X1017" i="11" s="1"/>
  <c r="W180" i="11"/>
  <c r="X180" i="11" s="1"/>
  <c r="W146" i="11"/>
  <c r="X146" i="11" s="1"/>
  <c r="W1243" i="11"/>
  <c r="X1243" i="11" s="1"/>
  <c r="W461" i="11"/>
  <c r="X461" i="11" s="1"/>
  <c r="W408" i="11"/>
  <c r="X408" i="11" s="1"/>
  <c r="W1176" i="11"/>
  <c r="X1176" i="11" s="1"/>
  <c r="W312" i="11"/>
  <c r="X312" i="11" s="1"/>
  <c r="W671" i="11"/>
  <c r="X671" i="11" s="1"/>
  <c r="W882" i="11"/>
  <c r="X882" i="11" s="1"/>
  <c r="W625" i="11"/>
  <c r="X625" i="11" s="1"/>
  <c r="W900" i="11"/>
  <c r="X900" i="11" s="1"/>
  <c r="W617" i="11"/>
  <c r="X617" i="11" s="1"/>
  <c r="W1133" i="11"/>
  <c r="X1133" i="11" s="1"/>
  <c r="W211" i="11"/>
  <c r="X211" i="11" s="1"/>
  <c r="W328" i="11"/>
  <c r="X328" i="11" s="1"/>
  <c r="W332" i="11"/>
  <c r="X332" i="11" s="1"/>
  <c r="W437" i="11"/>
  <c r="X437" i="11" s="1"/>
  <c r="W1138" i="11"/>
  <c r="X1138" i="11" s="1"/>
  <c r="W792" i="11"/>
  <c r="X792" i="11" s="1"/>
  <c r="W514" i="11"/>
  <c r="X514" i="11" s="1"/>
  <c r="W986" i="11"/>
  <c r="X986" i="11" s="1"/>
  <c r="W9" i="11"/>
  <c r="X9" i="11" s="1"/>
  <c r="W884" i="11"/>
  <c r="X884" i="11" s="1"/>
  <c r="W607" i="11"/>
  <c r="X607" i="11" s="1"/>
  <c r="W1121" i="11"/>
  <c r="X1121" i="11" s="1"/>
  <c r="W199" i="11"/>
  <c r="X199" i="11" s="1"/>
  <c r="W281" i="11"/>
  <c r="X281" i="11" s="1"/>
  <c r="W782" i="11"/>
  <c r="X782" i="11" s="1"/>
  <c r="W504" i="11"/>
  <c r="X504" i="11" s="1"/>
  <c r="W377" i="11"/>
  <c r="X377" i="11" s="1"/>
  <c r="W91" i="11"/>
  <c r="X91" i="11" s="1"/>
  <c r="W788" i="11"/>
  <c r="X788" i="11" s="1"/>
  <c r="W510" i="11"/>
  <c r="X510" i="11" s="1"/>
  <c r="W391" i="11"/>
  <c r="X391" i="11" s="1"/>
  <c r="W105" i="11"/>
  <c r="X105" i="11" s="1"/>
  <c r="W1150" i="11"/>
  <c r="X1150" i="11" s="1"/>
  <c r="W103" i="11"/>
  <c r="X103" i="11" s="1"/>
  <c r="W915" i="11"/>
  <c r="X915" i="11" s="1"/>
  <c r="W639" i="11"/>
  <c r="X639" i="11" s="1"/>
  <c r="W1153" i="11"/>
  <c r="X1153" i="11" s="1"/>
  <c r="W246" i="11"/>
  <c r="X246" i="11" s="1"/>
  <c r="W1003" i="11"/>
  <c r="X1003" i="11" s="1"/>
  <c r="W729" i="11"/>
  <c r="X729" i="11" s="1"/>
  <c r="W1239" i="11"/>
  <c r="X1239" i="11" s="1"/>
  <c r="W330" i="11"/>
  <c r="X330" i="11" s="1"/>
  <c r="W45" i="11"/>
  <c r="X45" i="11" s="1"/>
  <c r="W904" i="11"/>
  <c r="X904" i="11" s="1"/>
  <c r="W629" i="11"/>
  <c r="X629" i="11" s="1"/>
  <c r="W1143" i="11"/>
  <c r="X1143" i="11" s="1"/>
  <c r="W213" i="11"/>
  <c r="X213" i="11" s="1"/>
  <c r="W360" i="11"/>
  <c r="X360" i="11" s="1"/>
  <c r="W635" i="11"/>
  <c r="X635" i="11" s="1"/>
  <c r="W1149" i="11"/>
  <c r="X1149" i="11" s="1"/>
  <c r="W227" i="11"/>
  <c r="X227" i="11" s="1"/>
  <c r="W527" i="11"/>
  <c r="X527" i="11" s="1"/>
  <c r="W1182" i="11"/>
  <c r="X1182" i="11" s="1"/>
  <c r="W483" i="11"/>
  <c r="X483" i="11" s="1"/>
  <c r="W121" i="11"/>
  <c r="X121" i="11" s="1"/>
  <c r="W393" i="11"/>
  <c r="X393" i="11" s="1"/>
  <c r="W675" i="11"/>
  <c r="X675" i="11" s="1"/>
  <c r="W948" i="11"/>
  <c r="X948" i="11" s="1"/>
  <c r="W665" i="11"/>
  <c r="X665" i="11" s="1"/>
  <c r="W937" i="11"/>
  <c r="X937" i="11" s="1"/>
  <c r="W917" i="11"/>
  <c r="X917" i="11" s="1"/>
  <c r="W645" i="11"/>
  <c r="X645" i="11" s="1"/>
  <c r="W1155" i="11"/>
  <c r="X1155" i="11" s="1"/>
  <c r="W231" i="11"/>
  <c r="X231" i="11" s="1"/>
  <c r="W531" i="11"/>
  <c r="X531" i="11" s="1"/>
  <c r="W819" i="11"/>
  <c r="X819" i="11" s="1"/>
  <c r="W546" i="11"/>
  <c r="X546" i="11" s="1"/>
  <c r="W410" i="11"/>
  <c r="X410" i="11" s="1"/>
  <c r="W123" i="11"/>
  <c r="X123" i="11" s="1"/>
  <c r="W825" i="11"/>
  <c r="X825" i="11" s="1"/>
  <c r="W552" i="11"/>
  <c r="X552" i="11" s="1"/>
  <c r="W424" i="11"/>
  <c r="X424" i="11" s="1"/>
  <c r="W142" i="11"/>
  <c r="X142" i="11" s="1"/>
  <c r="W1161" i="11"/>
  <c r="X1161" i="11" s="1"/>
  <c r="W185" i="11"/>
  <c r="X185" i="11" s="1"/>
  <c r="W278" i="11"/>
  <c r="X278" i="11" s="1"/>
  <c r="W1001" i="11"/>
  <c r="X1001" i="11" s="1"/>
  <c r="W727" i="11"/>
  <c r="X727" i="11" s="1"/>
  <c r="W1237" i="11"/>
  <c r="X1237" i="11" s="1"/>
  <c r="W422" i="11"/>
  <c r="X422" i="11" s="1"/>
  <c r="W1148" i="11"/>
  <c r="X1148" i="11" s="1"/>
  <c r="W815" i="11"/>
  <c r="X815" i="11" s="1"/>
  <c r="W542" i="11"/>
  <c r="X542" i="11" s="1"/>
  <c r="W412" i="11"/>
  <c r="X412" i="11" s="1"/>
  <c r="W125" i="11"/>
  <c r="X125" i="11" s="1"/>
  <c r="W991" i="11"/>
  <c r="X991" i="11" s="1"/>
  <c r="W717" i="11"/>
  <c r="X717" i="11" s="1"/>
  <c r="W1227" i="11"/>
  <c r="X1227" i="11" s="1"/>
  <c r="W300" i="11"/>
  <c r="X300" i="11" s="1"/>
  <c r="W21" i="11"/>
  <c r="X21" i="11" s="1"/>
  <c r="W723" i="11"/>
  <c r="X723" i="11" s="1"/>
  <c r="W1233" i="11"/>
  <c r="X1233" i="11" s="1"/>
  <c r="W314" i="11"/>
  <c r="X314" i="11" s="1"/>
  <c r="W41" i="11"/>
  <c r="X41" i="11" s="1"/>
  <c r="W944" i="11"/>
  <c r="X944" i="11" s="1"/>
  <c r="W678" i="11"/>
  <c r="X678" i="11" s="1"/>
  <c r="W850" i="11"/>
  <c r="X850" i="11" s="1"/>
  <c r="W572" i="11"/>
  <c r="X572" i="11" s="1"/>
  <c r="W1142" i="11"/>
  <c r="X1142" i="11" s="1"/>
  <c r="W111" i="11"/>
  <c r="X111" i="11" s="1"/>
  <c r="W933" i="11"/>
  <c r="X933" i="11" s="1"/>
  <c r="W661" i="11"/>
  <c r="X661" i="11" s="1"/>
  <c r="W1172" i="11"/>
  <c r="X1172" i="11" s="1"/>
  <c r="W252" i="11"/>
  <c r="X252" i="11" s="1"/>
  <c r="W811" i="11"/>
  <c r="X811" i="11" s="1"/>
  <c r="W835" i="11"/>
  <c r="X835" i="11" s="1"/>
  <c r="W562" i="11"/>
  <c r="X562" i="11" s="1"/>
  <c r="W426" i="11"/>
  <c r="X426" i="11" s="1"/>
  <c r="W144" i="11"/>
  <c r="X144" i="11" s="1"/>
  <c r="W846" i="11"/>
  <c r="X846" i="11" s="1"/>
  <c r="W568" i="11"/>
  <c r="X568" i="11" s="1"/>
  <c r="W447" i="11"/>
  <c r="X447" i="11" s="1"/>
  <c r="W159" i="11"/>
  <c r="X159" i="11" s="1"/>
  <c r="W2" i="11"/>
  <c r="X2" i="11" s="1"/>
  <c r="W1186" i="11"/>
  <c r="X1186" i="11" s="1"/>
  <c r="W520" i="11"/>
  <c r="X520" i="11" s="1"/>
  <c r="W215" i="11"/>
  <c r="X215" i="11" s="1"/>
  <c r="W536" i="11"/>
  <c r="X536" i="11" s="1"/>
  <c r="W805" i="11"/>
  <c r="X805" i="11" s="1"/>
  <c r="W1021" i="11"/>
  <c r="X1021" i="11" s="1"/>
  <c r="W761" i="11"/>
  <c r="X761" i="11" s="1"/>
  <c r="W1035" i="11"/>
  <c r="X1035" i="11" s="1"/>
  <c r="W919" i="11"/>
  <c r="X919" i="11" s="1"/>
  <c r="W430" i="11"/>
  <c r="X430" i="11" s="1"/>
  <c r="W852" i="11"/>
  <c r="X852" i="11" s="1"/>
  <c r="W574" i="11"/>
  <c r="X574" i="11" s="1"/>
  <c r="W451" i="11"/>
  <c r="X451" i="11" s="1"/>
  <c r="W163" i="11"/>
  <c r="X163" i="11" s="1"/>
  <c r="W1023" i="11"/>
  <c r="X1023" i="11" s="1"/>
  <c r="W749" i="11"/>
  <c r="X749" i="11" s="1"/>
  <c r="W471" i="11"/>
  <c r="X471" i="11" s="1"/>
  <c r="W344" i="11"/>
  <c r="X344" i="11" s="1"/>
  <c r="W59" i="11"/>
  <c r="X59" i="11" s="1"/>
  <c r="W755" i="11"/>
  <c r="X755" i="11" s="1"/>
  <c r="W477" i="11"/>
  <c r="X477" i="11" s="1"/>
  <c r="W358" i="11"/>
  <c r="X358" i="11" s="1"/>
  <c r="W73" i="11"/>
  <c r="X73" i="11" s="1"/>
  <c r="W1013" i="11"/>
  <c r="X1013" i="11" s="1"/>
  <c r="W1128" i="11"/>
  <c r="X1128" i="11" s="1"/>
  <c r="W140" i="11"/>
  <c r="X140" i="11" s="1"/>
  <c r="W931" i="11"/>
  <c r="X931" i="11" s="1"/>
  <c r="W659" i="11"/>
  <c r="X659" i="11" s="1"/>
  <c r="W1170" i="11"/>
  <c r="X1170" i="11" s="1"/>
  <c r="W288" i="11"/>
  <c r="X288" i="11" s="1"/>
  <c r="W1019" i="11"/>
  <c r="X1019" i="11" s="1"/>
  <c r="W745" i="11"/>
  <c r="X745" i="11" s="1"/>
  <c r="W467" i="11"/>
  <c r="X467" i="11" s="1"/>
  <c r="W346" i="11"/>
  <c r="X346" i="11" s="1"/>
  <c r="W61" i="11"/>
  <c r="X61" i="11" s="1"/>
  <c r="W921" i="11"/>
  <c r="X921" i="11" s="1"/>
  <c r="W649" i="11"/>
  <c r="X649" i="11" s="1"/>
  <c r="W1160" i="11"/>
  <c r="X1160" i="11" s="1"/>
  <c r="W229" i="11"/>
  <c r="X229" i="11" s="1"/>
  <c r="W529" i="11"/>
  <c r="X529" i="11" s="1"/>
  <c r="W655" i="11"/>
  <c r="X655" i="11" s="1"/>
  <c r="W1166" i="11"/>
  <c r="X1166" i="11" s="1"/>
  <c r="W248" i="11"/>
  <c r="X248" i="11" s="1"/>
  <c r="W680" i="11"/>
  <c r="X680" i="11" s="1"/>
  <c r="W389" i="11"/>
  <c r="X389" i="11" s="1"/>
  <c r="W1120" i="11"/>
  <c r="X1120" i="11" s="1"/>
  <c r="W775" i="11"/>
  <c r="X775" i="11" s="1"/>
  <c r="W497" i="11"/>
  <c r="X497" i="11" s="1"/>
  <c r="W952" i="11"/>
  <c r="X952" i="11" s="1"/>
  <c r="W813" i="11"/>
  <c r="X813" i="11" s="1"/>
  <c r="W868" i="11"/>
  <c r="X868" i="11" s="1"/>
  <c r="W590" i="11"/>
  <c r="X590" i="11" s="1"/>
  <c r="W1105" i="11"/>
  <c r="X1105" i="11" s="1"/>
  <c r="W183" i="11"/>
  <c r="X183" i="11" s="1"/>
  <c r="W33" i="11"/>
  <c r="X33" i="11" s="1"/>
  <c r="W765" i="11"/>
  <c r="X765" i="11" s="1"/>
  <c r="W487" i="11"/>
  <c r="X487" i="11" s="1"/>
  <c r="W361" i="11"/>
  <c r="X361" i="11" s="1"/>
  <c r="W75" i="11"/>
  <c r="X75" i="11" s="1"/>
  <c r="W771" i="11"/>
  <c r="X771" i="11" s="1"/>
  <c r="W493" i="11"/>
  <c r="X493" i="11" s="1"/>
  <c r="W375" i="11"/>
  <c r="X375" i="11" s="1"/>
  <c r="W89" i="11"/>
  <c r="X89" i="11" s="1"/>
  <c r="W1152" i="11"/>
  <c r="X1152" i="11" s="1"/>
  <c r="W988" i="11"/>
  <c r="X988" i="11" s="1"/>
  <c r="W1139" i="11"/>
  <c r="X1139" i="11" s="1"/>
  <c r="W264" i="11"/>
  <c r="X264" i="11" s="1"/>
  <c r="W540" i="11"/>
  <c r="X540" i="11" s="1"/>
  <c r="W809" i="11"/>
  <c r="X809" i="11" s="1"/>
  <c r="W363" i="11"/>
  <c r="X363" i="11" s="1"/>
  <c r="W798" i="11"/>
  <c r="X798" i="11" s="1"/>
  <c r="W1154" i="11"/>
  <c r="X1154" i="11" s="1"/>
  <c r="AA5" i="11" l="1"/>
  <c r="Y1219" i="11" s="1"/>
  <c r="Y1163" i="11" l="1"/>
  <c r="Y755" i="11"/>
  <c r="Y412" i="11"/>
  <c r="Y966" i="11"/>
  <c r="Y107" i="11"/>
  <c r="Y1195" i="11"/>
  <c r="Y71" i="11"/>
  <c r="Y732" i="11"/>
  <c r="Y849" i="11"/>
  <c r="Y481" i="11"/>
  <c r="Y1013" i="11"/>
  <c r="Y601" i="11"/>
  <c r="Y1160" i="11"/>
  <c r="Y183" i="11"/>
  <c r="Y1114" i="11"/>
  <c r="Y809" i="11"/>
  <c r="Y121" i="11"/>
  <c r="Y982" i="11"/>
  <c r="Y623" i="11"/>
  <c r="Y886" i="11"/>
  <c r="Y681" i="11"/>
  <c r="Y330" i="11"/>
  <c r="Y531" i="11"/>
  <c r="Y447" i="11"/>
  <c r="Y427" i="11"/>
  <c r="Y222" i="11"/>
  <c r="Y263" i="11"/>
  <c r="Y594" i="11"/>
  <c r="Y813" i="11"/>
  <c r="Y280" i="11"/>
  <c r="Y862" i="11"/>
  <c r="Y328" i="11"/>
  <c r="Y1153" i="11"/>
  <c r="Y723" i="11"/>
  <c r="Y1209" i="11"/>
  <c r="Y1094" i="11"/>
  <c r="Y1090" i="11"/>
  <c r="Y574" i="11"/>
  <c r="Y1119" i="11"/>
  <c r="Y278" i="11"/>
  <c r="Y1166" i="11"/>
  <c r="Y361" i="11"/>
  <c r="Y93" i="11"/>
  <c r="Y900" i="11"/>
  <c r="Y288" i="11"/>
  <c r="Y794" i="11"/>
  <c r="Y1222" i="11"/>
  <c r="Y1007" i="11"/>
  <c r="Y504" i="11"/>
  <c r="Y213" i="11"/>
  <c r="Y424" i="11"/>
  <c r="Y1238" i="11"/>
  <c r="Y820" i="11"/>
  <c r="Y521" i="11"/>
  <c r="Y901" i="11"/>
  <c r="Y730" i="11"/>
  <c r="Y1104" i="11"/>
  <c r="Y749" i="11"/>
  <c r="Y1206" i="11"/>
  <c r="Y422" i="11"/>
  <c r="Y1120" i="11"/>
  <c r="Y375" i="11"/>
  <c r="Y266" i="11"/>
  <c r="Y428" i="11"/>
  <c r="Y61" i="11"/>
  <c r="Y701" i="11"/>
  <c r="Y197" i="11"/>
  <c r="Y739" i="11"/>
  <c r="Y391" i="11"/>
  <c r="Y911" i="11"/>
  <c r="Y250" i="11"/>
  <c r="Y154" i="11"/>
  <c r="Y1057" i="11"/>
  <c r="Y909" i="11"/>
  <c r="Y298" i="11"/>
  <c r="Y225" i="11"/>
  <c r="Y842" i="11"/>
  <c r="Y81" i="11"/>
  <c r="Y994" i="11"/>
  <c r="Y1066" i="11"/>
  <c r="Y816" i="11"/>
  <c r="Y407" i="11"/>
  <c r="Y390" i="11"/>
  <c r="Y468" i="11"/>
  <c r="Y799" i="11"/>
  <c r="Y1165" i="11"/>
  <c r="Y365" i="11"/>
  <c r="Y919" i="11"/>
  <c r="Y451" i="11"/>
  <c r="Y471" i="11"/>
  <c r="Y477" i="11"/>
  <c r="Y39" i="11"/>
  <c r="Y173" i="11"/>
  <c r="Y286" i="11"/>
  <c r="Y1109" i="11"/>
  <c r="Y1115" i="11"/>
  <c r="Y1001" i="11"/>
  <c r="Y1148" i="11"/>
  <c r="Y125" i="11"/>
  <c r="Y229" i="11"/>
  <c r="Y248" i="11"/>
  <c r="Y775" i="11"/>
  <c r="Y868" i="11"/>
  <c r="Y33" i="11"/>
  <c r="Y75" i="11"/>
  <c r="Y89" i="11"/>
  <c r="Y695" i="11"/>
  <c r="Y777" i="11"/>
  <c r="Y954" i="11"/>
  <c r="Y990" i="11"/>
  <c r="Y3" i="11"/>
  <c r="Y540" i="11"/>
  <c r="Y625" i="11"/>
  <c r="Y798" i="11"/>
  <c r="Y805" i="11"/>
  <c r="Y140" i="11"/>
  <c r="Y1019" i="11"/>
  <c r="Y856" i="11"/>
  <c r="Y1099" i="11"/>
  <c r="Y711" i="11"/>
  <c r="Y516" i="11"/>
  <c r="Y284" i="11"/>
  <c r="Y19" i="11"/>
  <c r="Y1137" i="11"/>
  <c r="Y23" i="11"/>
  <c r="Y242" i="11"/>
  <c r="Y332" i="11"/>
  <c r="Y831" i="11"/>
  <c r="Y733" i="11"/>
  <c r="Y461" i="11"/>
  <c r="Y588" i="11"/>
  <c r="Y1188" i="11"/>
  <c r="Y377" i="11"/>
  <c r="Y1150" i="11"/>
  <c r="Y246" i="11"/>
  <c r="Y45" i="11"/>
  <c r="Y635" i="11"/>
  <c r="Y318" i="11"/>
  <c r="Y917" i="11"/>
  <c r="Y546" i="11"/>
  <c r="Y142" i="11"/>
  <c r="Y988" i="11"/>
  <c r="Y678" i="11"/>
  <c r="Y1079" i="11"/>
  <c r="Y1098" i="11"/>
  <c r="Y460" i="11"/>
  <c r="Y974" i="11"/>
  <c r="Y1187" i="11"/>
  <c r="Y116" i="11"/>
  <c r="Y648" i="11"/>
  <c r="Y251" i="11"/>
  <c r="Y1086" i="11"/>
  <c r="Y750" i="11"/>
  <c r="Y1068" i="11"/>
  <c r="Y576" i="11"/>
  <c r="Y202" i="11"/>
  <c r="Y941" i="11"/>
  <c r="Y879" i="11"/>
  <c r="Y258" i="11"/>
  <c r="Y757" i="11"/>
  <c r="Y101" i="11"/>
  <c r="Y1046" i="11"/>
  <c r="Y973" i="11"/>
  <c r="Y1228" i="11"/>
  <c r="Y112" i="11"/>
  <c r="Y1064" i="11"/>
  <c r="Y1240" i="11"/>
  <c r="Y353" i="11"/>
  <c r="Y869" i="11"/>
  <c r="Y1033" i="11"/>
  <c r="Y430" i="11"/>
  <c r="Y163" i="11"/>
  <c r="Y344" i="11"/>
  <c r="Y358" i="11"/>
  <c r="Y882" i="11"/>
  <c r="Y968" i="11"/>
  <c r="Y7" i="11"/>
  <c r="Y181" i="11"/>
  <c r="Y195" i="11"/>
  <c r="Y727" i="11"/>
  <c r="Y815" i="11"/>
  <c r="Y921" i="11"/>
  <c r="Y529" i="11"/>
  <c r="Y680" i="11"/>
  <c r="Y497" i="11"/>
  <c r="Y590" i="11"/>
  <c r="Y765" i="11"/>
  <c r="Y771" i="11"/>
  <c r="Y1136" i="11"/>
  <c r="Y1204" i="11"/>
  <c r="Y499" i="11"/>
  <c r="Y685" i="11"/>
  <c r="Y691" i="11"/>
  <c r="Y878" i="11"/>
  <c r="Y1021" i="11"/>
  <c r="Y1139" i="11"/>
  <c r="Y520" i="11"/>
  <c r="Y536" i="11"/>
  <c r="Y931" i="11"/>
  <c r="Y745" i="11"/>
  <c r="Y449" i="11"/>
  <c r="Y175" i="11"/>
  <c r="Y1220" i="11"/>
  <c r="Y109" i="11"/>
  <c r="Y5" i="11"/>
  <c r="Y1116" i="11"/>
  <c r="Y984" i="11"/>
  <c r="Y888" i="11"/>
  <c r="Y617" i="11"/>
  <c r="Y743" i="11"/>
  <c r="Y558" i="11"/>
  <c r="Y1243" i="11"/>
  <c r="Y57" i="11"/>
  <c r="Y1103" i="11"/>
  <c r="Y268" i="11"/>
  <c r="Y788" i="11"/>
  <c r="Y103" i="11"/>
  <c r="Y1003" i="11"/>
  <c r="Y629" i="11"/>
  <c r="Y1149" i="11"/>
  <c r="Y829" i="11"/>
  <c r="Y1155" i="11"/>
  <c r="Y410" i="11"/>
  <c r="Y675" i="11"/>
  <c r="Y986" i="11"/>
  <c r="Y661" i="11"/>
  <c r="Y1197" i="11"/>
  <c r="Y630" i="11"/>
  <c r="Y224" i="11"/>
  <c r="Y873" i="11"/>
  <c r="Y853" i="11"/>
  <c r="Y120" i="11"/>
  <c r="Y906" i="11"/>
  <c r="Y68" i="11"/>
  <c r="Y179" i="11"/>
  <c r="Y767" i="11"/>
  <c r="Y1029" i="11"/>
  <c r="Y405" i="11"/>
  <c r="Y847" i="11"/>
  <c r="Y241" i="11"/>
  <c r="Y985" i="11"/>
  <c r="Y643" i="11"/>
  <c r="Y182" i="11"/>
  <c r="Y308" i="11"/>
  <c r="Y1242" i="11"/>
  <c r="Y595" i="11"/>
  <c r="Y1047" i="11"/>
  <c r="Y1230" i="11"/>
  <c r="Y981" i="11"/>
  <c r="Y366" i="11"/>
  <c r="Y1082" i="11"/>
  <c r="Y583" i="11"/>
  <c r="Y759" i="11"/>
  <c r="Y852" i="11"/>
  <c r="Y1023" i="11"/>
  <c r="Y59" i="11"/>
  <c r="Y73" i="11"/>
  <c r="Y605" i="11"/>
  <c r="Y697" i="11"/>
  <c r="Y872" i="11"/>
  <c r="Y31" i="11"/>
  <c r="Y240" i="11"/>
  <c r="Y1237" i="11"/>
  <c r="Y542" i="11"/>
  <c r="Y649" i="11"/>
  <c r="Y655" i="11"/>
  <c r="Y389" i="11"/>
  <c r="Y952" i="11"/>
  <c r="Y1105" i="11"/>
  <c r="Y487" i="11"/>
  <c r="Y493" i="11"/>
  <c r="Y217" i="11"/>
  <c r="Y356" i="11"/>
  <c r="Y379" i="11"/>
  <c r="Y1192" i="11"/>
  <c r="Y1200" i="11"/>
  <c r="Y1154" i="11"/>
  <c r="Y47" i="11"/>
  <c r="Y215" i="11"/>
  <c r="Y393" i="11"/>
  <c r="Y408" i="11"/>
  <c r="Y659" i="11"/>
  <c r="Y346" i="11"/>
  <c r="Y161" i="11"/>
  <c r="Y29" i="11"/>
  <c r="Y1132" i="11"/>
  <c r="Y972" i="11"/>
  <c r="Y707" i="11"/>
  <c r="Y898" i="11"/>
  <c r="Y713" i="11"/>
  <c r="Y611" i="11"/>
  <c r="Y211" i="11"/>
  <c r="Y465" i="11"/>
  <c r="Y435" i="11"/>
  <c r="Y43" i="11"/>
  <c r="Y978" i="11"/>
  <c r="Y148" i="11"/>
  <c r="Y782" i="11"/>
  <c r="Y510" i="11"/>
  <c r="Y915" i="11"/>
  <c r="Y1239" i="11"/>
  <c r="Y1143" i="11"/>
  <c r="Y227" i="11"/>
  <c r="Y1108" i="11"/>
  <c r="Y231" i="11"/>
  <c r="Y123" i="11"/>
  <c r="Y483" i="11"/>
  <c r="Y991" i="11"/>
  <c r="Y562" i="11"/>
  <c r="Y604" i="11"/>
  <c r="Y857" i="11"/>
  <c r="Y1077" i="11"/>
  <c r="Y1179" i="11"/>
  <c r="Y1063" i="11"/>
  <c r="Y208" i="11"/>
  <c r="Y702" i="11"/>
  <c r="Y500" i="11"/>
  <c r="Y561" i="11"/>
  <c r="Y657" i="11"/>
  <c r="Y734" i="11"/>
  <c r="Y830" i="11"/>
  <c r="Y414" i="11"/>
  <c r="Y230" i="11"/>
  <c r="Y687" i="11"/>
  <c r="Y65" i="11"/>
  <c r="Y620" i="11"/>
  <c r="Y1128" i="11"/>
  <c r="Y1170" i="11"/>
  <c r="Y467" i="11"/>
  <c r="Y578" i="11"/>
  <c r="Y584" i="11"/>
  <c r="Y254" i="11"/>
  <c r="Y397" i="11"/>
  <c r="Y395" i="11"/>
  <c r="Y1210" i="11"/>
  <c r="Y1216" i="11"/>
  <c r="Y79" i="11"/>
  <c r="Y209" i="11"/>
  <c r="Y302" i="11"/>
  <c r="Y1127" i="11"/>
  <c r="Y1133" i="11"/>
  <c r="Y1017" i="11"/>
  <c r="Y180" i="11"/>
  <c r="Y146" i="11"/>
  <c r="Y316" i="11"/>
  <c r="Y342" i="11"/>
  <c r="Y866" i="11"/>
  <c r="Y950" i="11"/>
  <c r="Y1041" i="11"/>
  <c r="Y91" i="11"/>
  <c r="Y105" i="11"/>
  <c r="Y639" i="11"/>
  <c r="Y729" i="11"/>
  <c r="Y904" i="11"/>
  <c r="Y360" i="11"/>
  <c r="Y527" i="11"/>
  <c r="Y556" i="11"/>
  <c r="Y645" i="11"/>
  <c r="Y819" i="11"/>
  <c r="Y825" i="11"/>
  <c r="Y1161" i="11"/>
  <c r="Y1186" i="11"/>
  <c r="Y77" i="11"/>
  <c r="Y804" i="11"/>
  <c r="Y437" i="11"/>
  <c r="Y884" i="11"/>
  <c r="Y717" i="11"/>
  <c r="Y1233" i="11"/>
  <c r="Y572" i="11"/>
  <c r="Y1172" i="11"/>
  <c r="Y426" i="11"/>
  <c r="Y1152" i="11"/>
  <c r="Y1231" i="11"/>
  <c r="Y714" i="11"/>
  <c r="Y317" i="11"/>
  <c r="Y905" i="11"/>
  <c r="Y96" i="11"/>
  <c r="Y670" i="11"/>
  <c r="Y718" i="11"/>
  <c r="Y14" i="11"/>
  <c r="Y526" i="11"/>
  <c r="Y156" i="11"/>
  <c r="Y1006" i="11"/>
  <c r="Y593" i="11"/>
  <c r="Y703" i="11"/>
  <c r="Y1203" i="11"/>
  <c r="Y1051" i="11"/>
  <c r="Y285" i="11"/>
  <c r="Y766" i="11"/>
  <c r="Y832" i="11"/>
  <c r="Y608" i="11"/>
  <c r="Y686" i="11"/>
  <c r="Y1181" i="11"/>
  <c r="Y239" i="11"/>
  <c r="Y134" i="11"/>
  <c r="Y920" i="11"/>
  <c r="Y577" i="11"/>
  <c r="Y631" i="11"/>
  <c r="Y1056" i="11"/>
  <c r="Y1016" i="11"/>
  <c r="Y1078" i="11"/>
  <c r="Y1052" i="11"/>
  <c r="Y1059" i="11"/>
  <c r="Y501" i="11"/>
  <c r="Y343" i="11"/>
  <c r="Y971" i="11"/>
  <c r="Y927" i="11"/>
  <c r="Y774" i="11"/>
  <c r="Y787" i="11"/>
  <c r="Y1122" i="11"/>
  <c r="Y237" i="11"/>
  <c r="Y104" i="11"/>
  <c r="Y983" i="11"/>
  <c r="Y890" i="11"/>
  <c r="Y52" i="11"/>
  <c r="Y1198" i="11"/>
  <c r="Y76" i="11"/>
  <c r="Y188" i="11"/>
  <c r="Y624" i="11"/>
  <c r="Y371" i="11"/>
  <c r="Y726" i="11"/>
  <c r="Y1102" i="11"/>
  <c r="Y957" i="11"/>
  <c r="Y113" i="11"/>
  <c r="Y858" i="11"/>
  <c r="Y196" i="11"/>
  <c r="Y791" i="11"/>
  <c r="Y1157" i="11"/>
  <c r="Y532" i="11"/>
  <c r="Y854" i="11"/>
  <c r="Y793" i="11"/>
  <c r="Y599" i="11"/>
  <c r="Y993" i="11"/>
  <c r="Y912" i="11"/>
  <c r="Y592" i="11"/>
  <c r="Y364" i="11"/>
  <c r="Y756" i="11"/>
  <c r="Y802" i="11"/>
  <c r="Y243" i="11"/>
  <c r="Y552" i="11"/>
  <c r="Y185" i="11"/>
  <c r="Y1035" i="11"/>
  <c r="Y937" i="11"/>
  <c r="Y671" i="11"/>
  <c r="Y792" i="11"/>
  <c r="Y607" i="11"/>
  <c r="Y1227" i="11"/>
  <c r="Y41" i="11"/>
  <c r="Y1142" i="11"/>
  <c r="Y252" i="11"/>
  <c r="Y846" i="11"/>
  <c r="Y2" i="11"/>
  <c r="Y1088" i="11"/>
  <c r="Y914" i="11"/>
  <c r="Y647" i="11"/>
  <c r="Y488" i="11"/>
  <c r="Y297" i="11"/>
  <c r="Y349" i="11"/>
  <c r="Y579" i="11"/>
  <c r="Y961" i="11"/>
  <c r="Y448" i="11"/>
  <c r="Y86" i="11"/>
  <c r="Y871" i="11"/>
  <c r="Y519" i="11"/>
  <c r="Y1212" i="11"/>
  <c r="Y654" i="11"/>
  <c r="Y881" i="11"/>
  <c r="Y1185" i="11"/>
  <c r="Y238" i="11"/>
  <c r="Y80" i="11"/>
  <c r="Y279" i="11"/>
  <c r="Y403" i="11"/>
  <c r="Y918" i="11"/>
  <c r="Y425" i="11"/>
  <c r="Y1194" i="11"/>
  <c r="Y855" i="11"/>
  <c r="Y503" i="11"/>
  <c r="Y166" i="11"/>
  <c r="Y484" i="11"/>
  <c r="Y808" i="11"/>
  <c r="Y1054" i="11"/>
  <c r="Y1221" i="11"/>
  <c r="Y783" i="11"/>
  <c r="Y861" i="11"/>
  <c r="Y192" i="11"/>
  <c r="Y834" i="11"/>
  <c r="Y837" i="11"/>
  <c r="Y1008" i="11"/>
  <c r="Y172" i="11"/>
  <c r="Y508" i="11"/>
  <c r="Y663" i="11"/>
  <c r="Y355" i="11"/>
  <c r="Y851" i="11"/>
  <c r="Y1028" i="11"/>
  <c r="Y102" i="11"/>
  <c r="Y1156" i="11"/>
  <c r="Y845" i="11"/>
  <c r="Y841" i="11"/>
  <c r="Y482" i="11"/>
  <c r="Y597" i="11"/>
  <c r="Y131" i="11"/>
  <c r="Y306" i="11"/>
  <c r="Y331" i="11"/>
  <c r="Y115" i="11"/>
  <c r="Y565" i="11"/>
  <c r="Y1096" i="11"/>
  <c r="Y839" i="11"/>
  <c r="Y1009" i="11"/>
  <c r="Y232" i="11"/>
  <c r="Y848" i="11"/>
  <c r="Y151" i="11"/>
  <c r="Y1020" i="11"/>
  <c r="Y20" i="11"/>
  <c r="Y11" i="11"/>
  <c r="Y459" i="11"/>
  <c r="Y1040" i="11"/>
  <c r="Y559" i="11"/>
  <c r="Y709" i="11"/>
  <c r="Y789" i="11"/>
  <c r="Y948" i="11"/>
  <c r="Y761" i="11"/>
  <c r="Y665" i="11"/>
  <c r="Y264" i="11"/>
  <c r="Y514" i="11"/>
  <c r="Y1121" i="11"/>
  <c r="Y21" i="11"/>
  <c r="Y944" i="11"/>
  <c r="Y111" i="11"/>
  <c r="Y835" i="11"/>
  <c r="Y568" i="11"/>
  <c r="Y281" i="11"/>
  <c r="Y186" i="11"/>
  <c r="Y742" i="11"/>
  <c r="Y305" i="11"/>
  <c r="Y132" i="11"/>
  <c r="Y1043" i="11"/>
  <c r="Y1074" i="11"/>
  <c r="Y293" i="11"/>
  <c r="Y722" i="11"/>
  <c r="Y376" i="11"/>
  <c r="Y524" i="11"/>
  <c r="Y797" i="11"/>
  <c r="Y295" i="11"/>
  <c r="Y616" i="11"/>
  <c r="Y48" i="11"/>
  <c r="Y710" i="11"/>
  <c r="Y762" i="11"/>
  <c r="Y100" i="11"/>
  <c r="Y938" i="11"/>
  <c r="Y955" i="11"/>
  <c r="Y259" i="11"/>
  <c r="Y662" i="11"/>
  <c r="Y277" i="11"/>
  <c r="Y325" i="11"/>
  <c r="Y781" i="11"/>
  <c r="Y95" i="11"/>
  <c r="Y149" i="11"/>
  <c r="Y28" i="11"/>
  <c r="Y539" i="11"/>
  <c r="Y386" i="11"/>
  <c r="Y1072" i="11"/>
  <c r="Y505" i="11"/>
  <c r="Y341" i="11"/>
  <c r="Y54" i="11"/>
  <c r="Y700" i="11"/>
  <c r="Y1175" i="11"/>
  <c r="Y1171" i="11"/>
  <c r="Y818" i="11"/>
  <c r="Y69" i="11"/>
  <c r="Y810" i="11"/>
  <c r="Y204" i="11"/>
  <c r="Y644" i="11"/>
  <c r="Y563" i="11"/>
  <c r="Y748" i="11"/>
  <c r="Y1101" i="11"/>
  <c r="Y40" i="11"/>
  <c r="Y1034" i="11"/>
  <c r="Y821" i="11"/>
  <c r="Y90" i="11"/>
  <c r="Y1164" i="11"/>
  <c r="Y155" i="11"/>
  <c r="Y1036" i="11"/>
  <c r="Y523" i="11"/>
  <c r="Y838" i="11"/>
  <c r="Y877" i="11"/>
  <c r="Y274" i="11"/>
  <c r="Y602" i="11"/>
  <c r="Y679" i="11"/>
  <c r="Y705" i="11"/>
  <c r="Y706" i="11"/>
  <c r="Y947" i="11"/>
  <c r="Y450" i="11"/>
  <c r="Y443" i="11"/>
  <c r="Y1110" i="11"/>
  <c r="Y1048" i="11"/>
  <c r="Y340" i="11"/>
  <c r="Y431" i="11"/>
  <c r="Y1037" i="11"/>
  <c r="Y312" i="11"/>
  <c r="Y363" i="11"/>
  <c r="Y1176" i="11"/>
  <c r="Y1182" i="11"/>
  <c r="Y1138" i="11"/>
  <c r="Y9" i="11"/>
  <c r="Y199" i="11"/>
  <c r="Y300" i="11"/>
  <c r="Y314" i="11"/>
  <c r="Y850" i="11"/>
  <c r="Y933" i="11"/>
  <c r="Y811" i="11"/>
  <c r="Y144" i="11"/>
  <c r="Y159" i="11"/>
  <c r="Y1092" i="11"/>
  <c r="Y795" i="11"/>
  <c r="Y1087" i="11"/>
  <c r="Y464" i="11"/>
  <c r="Y1012" i="11"/>
  <c r="Y275" i="11"/>
  <c r="Y1083" i="11"/>
  <c r="Y1173" i="11"/>
  <c r="Y992" i="11"/>
  <c r="Y442" i="11"/>
  <c r="Y1215" i="11"/>
  <c r="Y194" i="11"/>
  <c r="Y299" i="11"/>
  <c r="Y16" i="11"/>
  <c r="Y936" i="11"/>
  <c r="Y664" i="11"/>
  <c r="Y233" i="11"/>
  <c r="Y778" i="11"/>
  <c r="Y1193" i="11"/>
  <c r="Y26" i="11"/>
  <c r="Y571" i="11"/>
  <c r="Y1226" i="11"/>
  <c r="Y456" i="11"/>
  <c r="Y1191" i="11"/>
  <c r="Y419" i="11"/>
  <c r="Y1095" i="11"/>
  <c r="Y547" i="11"/>
  <c r="Y843" i="11"/>
  <c r="Y398" i="11"/>
  <c r="Y359" i="11"/>
  <c r="Y70" i="11"/>
  <c r="Y987" i="11"/>
  <c r="Y716" i="11"/>
  <c r="Y1134" i="11"/>
  <c r="Y1145" i="11"/>
  <c r="Y996" i="11"/>
  <c r="Y1039" i="11"/>
  <c r="Y674" i="11"/>
  <c r="Y951" i="11"/>
  <c r="Y666" i="11"/>
  <c r="Y567" i="11"/>
  <c r="Y836" i="11"/>
  <c r="Y210" i="11"/>
  <c r="Y650" i="11"/>
  <c r="Y84" i="11"/>
  <c r="Y591" i="11"/>
  <c r="Y409" i="11"/>
  <c r="Y118" i="11"/>
  <c r="Y1038" i="11"/>
  <c r="Y764" i="11"/>
  <c r="Y486" i="11"/>
  <c r="Y564" i="11"/>
  <c r="Y1213" i="11"/>
  <c r="Y1058" i="11"/>
  <c r="Y190" i="11"/>
  <c r="Y1093" i="11"/>
  <c r="Y373" i="11"/>
  <c r="Y354" i="11"/>
  <c r="Y1168" i="11"/>
  <c r="Y1158" i="11"/>
  <c r="Y382" i="11"/>
  <c r="Y273" i="11"/>
  <c r="Y321" i="11"/>
  <c r="Y712" i="11"/>
  <c r="Y55" i="11"/>
  <c r="Y638" i="11"/>
  <c r="Y612" i="11"/>
  <c r="Y1022" i="11"/>
  <c r="Y995" i="11"/>
  <c r="Y586" i="11"/>
  <c r="Y455" i="11"/>
  <c r="Y575" i="11"/>
  <c r="Y257" i="11"/>
  <c r="Y139" i="11"/>
  <c r="Y760" i="11"/>
  <c r="Y136" i="11"/>
  <c r="Y673" i="11"/>
  <c r="Y875" i="11"/>
  <c r="Y162" i="11"/>
  <c r="Y827" i="11"/>
  <c r="Y126" i="11"/>
  <c r="Y51" i="11"/>
  <c r="Y752" i="11"/>
  <c r="Y10" i="11"/>
  <c r="Y97" i="11"/>
  <c r="Y538" i="11"/>
  <c r="Y1159" i="11"/>
  <c r="Y704" i="11"/>
  <c r="Y58" i="11"/>
  <c r="Y357" i="11"/>
  <c r="Y513" i="11"/>
  <c r="Y699" i="11"/>
  <c r="Y550" i="11"/>
  <c r="Y462" i="11"/>
  <c r="Y1014" i="11"/>
  <c r="Y384" i="11"/>
  <c r="Y36" i="11"/>
  <c r="Y260" i="11"/>
  <c r="Y515" i="11"/>
  <c r="Y444" i="11"/>
  <c r="Y133" i="11"/>
  <c r="Y446" i="11"/>
  <c r="Y534" i="11"/>
  <c r="Y476" i="11"/>
  <c r="Y596" i="11"/>
  <c r="Y747" i="11"/>
  <c r="Y167" i="11"/>
  <c r="Y1162" i="11"/>
  <c r="Y74" i="11"/>
  <c r="Y555" i="11"/>
  <c r="Y615" i="11"/>
  <c r="Y1030" i="11"/>
  <c r="Y1141" i="11"/>
  <c r="Y541" i="11"/>
  <c r="Y207" i="11"/>
  <c r="Y833" i="11"/>
  <c r="Y902" i="11"/>
  <c r="Y420" i="11"/>
  <c r="Y958" i="11"/>
  <c r="Y1167" i="11"/>
  <c r="Y147" i="11"/>
  <c r="Y640" i="11"/>
  <c r="Y522" i="11"/>
  <c r="Y110" i="11"/>
  <c r="Y1151" i="11"/>
  <c r="Y1089" i="11"/>
  <c r="Y953" i="11"/>
  <c r="Y88" i="11"/>
  <c r="Y589" i="11"/>
  <c r="Y170" i="11"/>
  <c r="Y626" i="11"/>
  <c r="Y896" i="11"/>
  <c r="Y690" i="11"/>
  <c r="Y502" i="11"/>
  <c r="Y394" i="11"/>
  <c r="Y551" i="11"/>
  <c r="Y206" i="11"/>
  <c r="Y698" i="11"/>
  <c r="Y885" i="11"/>
  <c r="Y922" i="11"/>
  <c r="Y370" i="11"/>
  <c r="Y1091" i="11"/>
  <c r="Y56" i="11"/>
  <c r="Y261" i="11"/>
  <c r="Y942" i="11"/>
  <c r="Y903" i="11"/>
  <c r="Y628" i="11"/>
  <c r="Y525" i="11"/>
  <c r="Y1205" i="11"/>
  <c r="Y214" i="11"/>
  <c r="Y423" i="11"/>
  <c r="Y1050" i="11"/>
  <c r="Y545" i="11"/>
  <c r="Y786" i="11"/>
  <c r="Y929" i="11"/>
  <c r="Y641" i="11"/>
  <c r="Y1169" i="11"/>
  <c r="Y137" i="11"/>
  <c r="Y66" i="11"/>
  <c r="Y916" i="11"/>
  <c r="Y573" i="11"/>
  <c r="Y1214" i="11"/>
  <c r="Y247" i="11"/>
  <c r="Y535" i="11"/>
  <c r="Y489" i="11"/>
  <c r="Y276" i="11"/>
  <c r="Y169" i="11"/>
  <c r="Y1075" i="11"/>
  <c r="Y1080" i="11"/>
  <c r="Y114" i="11"/>
  <c r="Y899" i="11"/>
  <c r="Y557" i="11"/>
  <c r="Y219" i="11"/>
  <c r="Y270" i="11"/>
  <c r="Y380" i="11"/>
  <c r="Y1000" i="11"/>
  <c r="Y997" i="11"/>
  <c r="Y566" i="11"/>
  <c r="Y1065" i="11"/>
  <c r="Y42" i="11"/>
  <c r="Y1067" i="11"/>
  <c r="Y518" i="11"/>
  <c r="Y1147" i="11"/>
  <c r="Y962" i="11"/>
  <c r="Y975" i="11"/>
  <c r="Y347" i="11"/>
  <c r="Y530" i="11"/>
  <c r="Y1071" i="11"/>
  <c r="Y693" i="11"/>
  <c r="Y457" i="11"/>
  <c r="Y740" i="11"/>
  <c r="Y94" i="11"/>
  <c r="Y492" i="11"/>
  <c r="Y441" i="11"/>
  <c r="Y193" i="11"/>
  <c r="Y1073" i="11"/>
  <c r="Y145" i="11"/>
  <c r="Y887" i="11"/>
  <c r="Y235" i="11"/>
  <c r="Y801" i="11"/>
  <c r="Y1217" i="11"/>
  <c r="Y374" i="11"/>
  <c r="Y784" i="11"/>
  <c r="Y603" i="11"/>
  <c r="Y720" i="11"/>
  <c r="Y415" i="11"/>
  <c r="Y763" i="11"/>
  <c r="Y478" i="11"/>
  <c r="Y401" i="11"/>
  <c r="Y338" i="11"/>
  <c r="Y1044" i="11"/>
  <c r="Y1211" i="11"/>
  <c r="Y715" i="11"/>
  <c r="Y433" i="11"/>
  <c r="Y1140" i="11"/>
  <c r="Y614" i="11"/>
  <c r="Y667" i="11"/>
  <c r="Y495" i="11"/>
  <c r="Y38" i="11"/>
  <c r="Y108" i="11"/>
  <c r="Y646" i="11"/>
  <c r="Y421" i="11"/>
  <c r="Y130" i="11"/>
  <c r="Y1053" i="11"/>
  <c r="Y776" i="11"/>
  <c r="Y498" i="11"/>
  <c r="Y613" i="11"/>
  <c r="Y634" i="11"/>
  <c r="Y128" i="11"/>
  <c r="Y392" i="11"/>
  <c r="Y470" i="11"/>
  <c r="Y721" i="11"/>
  <c r="Y864" i="11"/>
  <c r="Y870" i="11"/>
  <c r="Y400" i="11"/>
  <c r="Y313" i="11"/>
  <c r="Y339" i="11"/>
  <c r="Y50" i="11"/>
  <c r="Y967" i="11"/>
  <c r="Y696" i="11"/>
  <c r="Y894" i="11"/>
  <c r="Y840" i="11"/>
  <c r="Y1229" i="11"/>
  <c r="Y1081" i="11"/>
  <c r="Y738" i="11"/>
  <c r="Y416" i="11"/>
  <c r="Y1111" i="11"/>
  <c r="Y1049" i="11"/>
  <c r="Y893" i="11"/>
  <c r="Y334" i="11"/>
  <c r="Y598" i="11"/>
  <c r="Y549" i="11"/>
  <c r="Y1026" i="11"/>
  <c r="Y1060" i="11"/>
  <c r="Y758" i="11"/>
  <c r="Y367" i="11"/>
  <c r="Y399" i="11"/>
  <c r="Y402" i="11"/>
  <c r="Y223" i="11"/>
  <c r="Y119" i="11"/>
  <c r="Y959" i="11"/>
  <c r="Y632" i="11"/>
  <c r="Y907" i="11"/>
  <c r="Y989" i="11"/>
  <c r="Y265" i="11"/>
  <c r="Y72" i="11"/>
  <c r="Y1062" i="11"/>
  <c r="Y378" i="11"/>
  <c r="Y930" i="11"/>
  <c r="Y1190" i="11"/>
  <c r="Y1202" i="11"/>
  <c r="Y387" i="11"/>
  <c r="Y445" i="11"/>
  <c r="Y304" i="11"/>
  <c r="Y672" i="11"/>
  <c r="Y945" i="11"/>
  <c r="Y24" i="11"/>
  <c r="Y307" i="11"/>
  <c r="Y218" i="11"/>
  <c r="Y1236" i="11"/>
  <c r="Y153" i="11"/>
  <c r="Y910" i="11"/>
  <c r="Y976" i="11"/>
  <c r="Y201" i="11"/>
  <c r="Y932" i="11"/>
  <c r="Y291" i="11"/>
  <c r="Y1207" i="11"/>
  <c r="Y725" i="11"/>
  <c r="Y1112" i="11"/>
  <c r="Y889" i="11"/>
  <c r="Y432" i="11"/>
  <c r="Y946" i="11"/>
  <c r="Y533" i="11"/>
  <c r="Y452" i="11"/>
  <c r="Y865" i="11"/>
  <c r="Y689" i="11"/>
  <c r="Y1042" i="11"/>
  <c r="Y49" i="11"/>
  <c r="Y970" i="11"/>
  <c r="Y150" i="11"/>
  <c r="Y189" i="11"/>
  <c r="Y1011" i="11"/>
  <c r="Y581" i="11"/>
  <c r="Y329" i="11"/>
  <c r="Y319" i="11"/>
  <c r="Y267" i="11"/>
  <c r="Y64" i="11"/>
  <c r="Y171" i="11"/>
  <c r="Y1146" i="11"/>
  <c r="Y895" i="11"/>
  <c r="Y253" i="11"/>
  <c r="Y1055" i="11"/>
  <c r="Y913" i="11"/>
  <c r="Y751" i="11"/>
  <c r="Y168" i="11"/>
  <c r="Y385" i="11"/>
  <c r="Y177" i="11"/>
  <c r="Y228" i="11"/>
  <c r="Y642" i="11"/>
  <c r="Y404" i="11"/>
  <c r="Y867" i="11"/>
  <c r="Y1225" i="11"/>
  <c r="Y621" i="11"/>
  <c r="Y1084" i="11"/>
  <c r="Y1241" i="11"/>
  <c r="Y480" i="11"/>
  <c r="Y753" i="11"/>
  <c r="Y1069" i="11"/>
  <c r="Y485" i="11"/>
  <c r="Y606" i="11"/>
  <c r="Y1131" i="11"/>
  <c r="Y636" i="11"/>
  <c r="Y351" i="11"/>
  <c r="Y203" i="11"/>
  <c r="Y463" i="11"/>
  <c r="Y506" i="11"/>
  <c r="Y822" i="11"/>
  <c r="Y176" i="11"/>
  <c r="Y543" i="11"/>
  <c r="Y272" i="11"/>
  <c r="Y383" i="11"/>
  <c r="Y817" i="11"/>
  <c r="Y807" i="11"/>
  <c r="Y669" i="11"/>
  <c r="Y580" i="11"/>
  <c r="Y490" i="11"/>
  <c r="Y768" i="11"/>
  <c r="Y1045" i="11"/>
  <c r="Y122" i="11"/>
  <c r="Y413" i="11"/>
  <c r="Y600" i="11"/>
  <c r="Y92" i="11"/>
  <c r="Y658" i="11"/>
  <c r="Y1183" i="11"/>
  <c r="Y1123" i="11"/>
  <c r="Y964" i="11"/>
  <c r="Y823" i="11"/>
  <c r="Y735" i="11"/>
  <c r="Y537" i="11"/>
  <c r="Y806" i="11"/>
  <c r="Y1085" i="11"/>
  <c r="Y164" i="11"/>
  <c r="Y517" i="11"/>
  <c r="Y754" i="11"/>
  <c r="Y560" i="11"/>
  <c r="Y570" i="11"/>
  <c r="Y1180" i="11"/>
  <c r="Y1129" i="11"/>
  <c r="Y660" i="11"/>
  <c r="Y12" i="11"/>
  <c r="Y174" i="11"/>
  <c r="Y731" i="11"/>
  <c r="Y582" i="11"/>
  <c r="Y245" i="11"/>
  <c r="Y226" i="11"/>
  <c r="Y683" i="11"/>
  <c r="Y406" i="11"/>
  <c r="Y1010" i="11"/>
  <c r="Y1224" i="11"/>
  <c r="Y418" i="11"/>
  <c r="Y569" i="11"/>
  <c r="Y844" i="11"/>
  <c r="Y336" i="11"/>
  <c r="Y688" i="11"/>
  <c r="Y187" i="11"/>
  <c r="Y15" i="11"/>
  <c r="Y923" i="11"/>
  <c r="Y859" i="11"/>
  <c r="Y212" i="11"/>
  <c r="Y926" i="11"/>
  <c r="Y828" i="11"/>
  <c r="Y352" i="11"/>
  <c r="Y25" i="11"/>
  <c r="Y618" i="11"/>
  <c r="Y812" i="11"/>
  <c r="Y18" i="11"/>
  <c r="Y434" i="11"/>
  <c r="Y769" i="11"/>
  <c r="Y814" i="11"/>
  <c r="Y770" i="11"/>
  <c r="Y87" i="11"/>
  <c r="Y1100" i="11"/>
  <c r="Y708" i="11"/>
  <c r="Y292" i="11"/>
  <c r="Y956" i="11"/>
  <c r="Y220" i="11"/>
  <c r="Y677" i="11"/>
  <c r="Y940" i="11"/>
  <c r="Y979" i="11"/>
  <c r="Y249" i="11"/>
  <c r="Y322" i="11"/>
  <c r="Y511" i="11"/>
  <c r="Y440" i="11"/>
  <c r="Y1113" i="11"/>
  <c r="Y960" i="11"/>
  <c r="Y309" i="11"/>
  <c r="Y17" i="11"/>
  <c r="Y269" i="11"/>
  <c r="Y27" i="11"/>
  <c r="Y1015" i="11"/>
  <c r="Y474" i="11"/>
  <c r="Y350" i="11"/>
  <c r="Y138" i="11"/>
  <c r="Y152" i="11"/>
  <c r="Y880" i="11"/>
  <c r="Y737" i="11"/>
  <c r="Y651" i="11"/>
  <c r="Y507" i="11"/>
  <c r="Y785" i="11"/>
  <c r="Y1061" i="11"/>
  <c r="Y143" i="11"/>
  <c r="Y436" i="11"/>
  <c r="Y682" i="11"/>
  <c r="Y124" i="11"/>
  <c r="Y694" i="11"/>
  <c r="Y1201" i="11"/>
  <c r="Y67" i="11"/>
  <c r="Y1031" i="11"/>
  <c r="Y892" i="11"/>
  <c r="Y800" i="11"/>
  <c r="Y553" i="11"/>
  <c r="Y826" i="11"/>
  <c r="Y135" i="11"/>
  <c r="Y184" i="11"/>
  <c r="Y1070" i="11"/>
  <c r="Y824" i="11"/>
  <c r="Y627" i="11"/>
  <c r="Y637" i="11"/>
  <c r="Y491" i="11"/>
  <c r="Y1196" i="11"/>
  <c r="Y676" i="11"/>
  <c r="Y34" i="11"/>
  <c r="Y234" i="11"/>
  <c r="Y796" i="11"/>
  <c r="Y653" i="11"/>
  <c r="Y315" i="11"/>
  <c r="Y1177" i="11"/>
  <c r="Y736" i="11"/>
  <c r="Y165" i="11"/>
  <c r="Y1076" i="11"/>
  <c r="Y13" i="11"/>
  <c r="Y980" i="11"/>
  <c r="Y473" i="11"/>
  <c r="Y728" i="11"/>
  <c r="Y82" i="11"/>
  <c r="Y454" i="11"/>
  <c r="Y35" i="11"/>
  <c r="Y860" i="11"/>
  <c r="Y1223" i="11"/>
  <c r="Y362" i="11"/>
  <c r="Y1174" i="11"/>
  <c r="Y719" i="11"/>
  <c r="Y528" i="11"/>
  <c r="Y969" i="11"/>
  <c r="Y544" i="11"/>
  <c r="Y874" i="11"/>
  <c r="Y282" i="11"/>
  <c r="Y117" i="11"/>
  <c r="Y741" i="11"/>
  <c r="Y891" i="11"/>
  <c r="Y396" i="11"/>
  <c r="Y60" i="11"/>
  <c r="Y622" i="11"/>
  <c r="Y1234" i="11"/>
  <c r="Y205" i="11"/>
  <c r="Y37" i="11"/>
  <c r="Y1027" i="11"/>
  <c r="Y939" i="11"/>
  <c r="Y585" i="11"/>
  <c r="Y863" i="11"/>
  <c r="Y429" i="11"/>
  <c r="Y216" i="11"/>
  <c r="Y327" i="11"/>
  <c r="Y934" i="11"/>
  <c r="Y780" i="11"/>
  <c r="Y773" i="11"/>
  <c r="Y633" i="11"/>
  <c r="Y548" i="11"/>
  <c r="Y744" i="11"/>
  <c r="Y98" i="11"/>
  <c r="Y509" i="11"/>
  <c r="Y99" i="11"/>
  <c r="Y925" i="11"/>
  <c r="Y255" i="11"/>
  <c r="Y496" i="11"/>
  <c r="Y943" i="11"/>
  <c r="Y1235" i="11"/>
  <c r="Y935" i="11"/>
  <c r="Y337" i="11"/>
  <c r="Y333" i="11"/>
  <c r="Y1184" i="11"/>
  <c r="Y458" i="11"/>
  <c r="Y160" i="11"/>
  <c r="Y301" i="11"/>
  <c r="Y554" i="11"/>
  <c r="Y494" i="11"/>
  <c r="Y200" i="11"/>
  <c r="Y320" i="11"/>
  <c r="Y876" i="11"/>
  <c r="Y30" i="11"/>
  <c r="Y271" i="11"/>
  <c r="Y198" i="11"/>
  <c r="Y897" i="11"/>
  <c r="Y1125" i="11"/>
  <c r="Y1135" i="11"/>
  <c r="Y310" i="11"/>
  <c r="Y296" i="11"/>
  <c r="Y157" i="11"/>
  <c r="Y656" i="11"/>
  <c r="Y928" i="11"/>
  <c r="Y8" i="11"/>
  <c r="Y287" i="11"/>
  <c r="Y158" i="11"/>
  <c r="Y1199" i="11"/>
  <c r="Y83" i="11"/>
  <c r="Y178" i="11"/>
  <c r="Y908" i="11"/>
  <c r="Y1025" i="11"/>
  <c r="Y883" i="11"/>
  <c r="Y236" i="11"/>
  <c r="Y1004" i="11"/>
  <c r="Y512" i="11"/>
  <c r="Y1126" i="11"/>
  <c r="Y472" i="11"/>
  <c r="Y977" i="11"/>
  <c r="Y779" i="11"/>
  <c r="Y439" i="11"/>
  <c r="Y1107" i="11"/>
  <c r="Y1117" i="11"/>
  <c r="Y294" i="11"/>
  <c r="Y262" i="11"/>
  <c r="Y127" i="11"/>
  <c r="Y652" i="11"/>
  <c r="Y924" i="11"/>
  <c r="Y4" i="11"/>
  <c r="Y283" i="11"/>
  <c r="Y141" i="11"/>
  <c r="Y1189" i="11"/>
  <c r="Y411" i="11"/>
  <c r="Y965" i="11"/>
  <c r="Y469" i="11"/>
  <c r="Y479" i="11"/>
  <c r="Y1097" i="11"/>
  <c r="Y1005" i="11"/>
  <c r="Y453" i="11"/>
  <c r="Y692" i="11"/>
  <c r="Y963" i="11"/>
  <c r="Y46" i="11"/>
  <c r="Y335" i="11"/>
  <c r="Y289" i="11"/>
  <c r="Y323" i="11"/>
  <c r="Y221" i="11"/>
  <c r="Y53" i="11"/>
  <c r="Y1106" i="11"/>
  <c r="Y348" i="11"/>
  <c r="Y949" i="11"/>
  <c r="Y311" i="11"/>
  <c r="Y32" i="11"/>
  <c r="Y790" i="11"/>
  <c r="Y381" i="11"/>
  <c r="Y1024" i="11"/>
  <c r="Y256" i="11"/>
  <c r="Y22" i="11"/>
  <c r="Y62" i="11"/>
  <c r="Y1208" i="11"/>
  <c r="Y1218" i="11"/>
  <c r="Y326" i="11"/>
  <c r="Y1118" i="11"/>
  <c r="Y1002" i="11"/>
  <c r="Y372" i="11"/>
  <c r="Y6" i="11"/>
  <c r="Y999" i="11"/>
  <c r="Y610" i="11"/>
  <c r="Y746" i="11"/>
  <c r="Y129" i="11"/>
  <c r="Y85" i="11"/>
  <c r="Y668" i="11"/>
  <c r="Y303" i="11"/>
  <c r="Y587" i="11"/>
  <c r="Y244" i="11"/>
  <c r="Y772" i="11"/>
  <c r="Y417" i="11"/>
  <c r="Y290" i="11"/>
  <c r="Y1130" i="11"/>
  <c r="Y106" i="11"/>
  <c r="Y803" i="11"/>
  <c r="Y345" i="11"/>
  <c r="Y1032" i="11"/>
  <c r="Y609" i="11"/>
  <c r="Y619" i="11"/>
  <c r="Y475" i="11"/>
  <c r="Y1178" i="11"/>
  <c r="Y1144" i="11"/>
  <c r="Y724" i="11"/>
  <c r="Y998" i="11"/>
  <c r="Y78" i="11"/>
  <c r="Y368" i="11"/>
  <c r="Y438" i="11"/>
  <c r="Y1124" i="11"/>
  <c r="Y369" i="11"/>
  <c r="Y191" i="11"/>
  <c r="Y63" i="11"/>
  <c r="Y466" i="11"/>
  <c r="Y1018" i="11"/>
  <c r="Y388" i="11"/>
  <c r="Y44" i="11"/>
  <c r="Y324" i="11"/>
  <c r="Y684" i="11"/>
  <c r="Y1232" i="11"/>
</calcChain>
</file>

<file path=xl/sharedStrings.xml><?xml version="1.0" encoding="utf-8"?>
<sst xmlns="http://schemas.openxmlformats.org/spreadsheetml/2006/main" count="6639" uniqueCount="1353">
  <si>
    <t>استان</t>
  </si>
  <si>
    <t xml:space="preserve">نام شهر </t>
  </si>
  <si>
    <t>تعداد خانوار</t>
  </si>
  <si>
    <t>واحد مسکوني</t>
  </si>
  <si>
    <t>تهران</t>
  </si>
  <si>
    <t>مرکزی</t>
  </si>
  <si>
    <t>خراسان رضوی</t>
  </si>
  <si>
    <t>مشهد</t>
  </si>
  <si>
    <t>اصفهان</t>
  </si>
  <si>
    <t>البرز</t>
  </si>
  <si>
    <t>کرج</t>
  </si>
  <si>
    <t>فارس</t>
  </si>
  <si>
    <t>شیراز</t>
  </si>
  <si>
    <t>آذربایجان شرقی</t>
  </si>
  <si>
    <t>تبریز</t>
  </si>
  <si>
    <t>قم</t>
  </si>
  <si>
    <t>خوزستان</t>
  </si>
  <si>
    <t>اهواز</t>
  </si>
  <si>
    <t>کرمانشاه</t>
  </si>
  <si>
    <t>آذربایجان غربی</t>
  </si>
  <si>
    <t>ارومیه</t>
  </si>
  <si>
    <t>گیلان</t>
  </si>
  <si>
    <t>رشت</t>
  </si>
  <si>
    <t>سیستان و بلوچستان</t>
  </si>
  <si>
    <t>زاهدان</t>
  </si>
  <si>
    <t>همدان</t>
  </si>
  <si>
    <t>کرمان</t>
  </si>
  <si>
    <t>یزد</t>
  </si>
  <si>
    <t>اردبیل</t>
  </si>
  <si>
    <t>هرمزگان</t>
  </si>
  <si>
    <t>بندرعباس</t>
  </si>
  <si>
    <t>اراک</t>
  </si>
  <si>
    <t>اسلامشهر</t>
  </si>
  <si>
    <t>زنجان</t>
  </si>
  <si>
    <t>کردستان</t>
  </si>
  <si>
    <t>سنندج</t>
  </si>
  <si>
    <t>قزوین</t>
  </si>
  <si>
    <t>لرستان</t>
  </si>
  <si>
    <t>خرم‌آباد</t>
  </si>
  <si>
    <t>گلستان</t>
  </si>
  <si>
    <t>گرگان</t>
  </si>
  <si>
    <t>مازندران</t>
  </si>
  <si>
    <t>ساری</t>
  </si>
  <si>
    <t>شهریار</t>
  </si>
  <si>
    <t>قدس</t>
  </si>
  <si>
    <t>کاشان</t>
  </si>
  <si>
    <t>ملارد</t>
  </si>
  <si>
    <t>دزفول</t>
  </si>
  <si>
    <t>نیشابور</t>
  </si>
  <si>
    <t>بابل</t>
  </si>
  <si>
    <t>خمینی شهر</t>
  </si>
  <si>
    <t>سبزوار</t>
  </si>
  <si>
    <t>بهارستان</t>
  </si>
  <si>
    <t>آمل</t>
  </si>
  <si>
    <t>پاکدشت</t>
  </si>
  <si>
    <t>نجف آباد</t>
  </si>
  <si>
    <t>بروجرد</t>
  </si>
  <si>
    <t>آبادان</t>
  </si>
  <si>
    <t>قرچک</t>
  </si>
  <si>
    <t>خراسان شمالی</t>
  </si>
  <si>
    <t>بجنورد</t>
  </si>
  <si>
    <t>ورامین</t>
  </si>
  <si>
    <t>بوشهر</t>
  </si>
  <si>
    <t>ساوه</t>
  </si>
  <si>
    <t>قایم شهر</t>
  </si>
  <si>
    <t>خراسان جنوبی</t>
  </si>
  <si>
    <t>بیرجند</t>
  </si>
  <si>
    <t>نسیم شهر</t>
  </si>
  <si>
    <t>سیرجان</t>
  </si>
  <si>
    <t>خوی</t>
  </si>
  <si>
    <t>ایلام</t>
  </si>
  <si>
    <t>بوکان</t>
  </si>
  <si>
    <t>چهارمحال و بختیاری</t>
  </si>
  <si>
    <t>شهرکرد</t>
  </si>
  <si>
    <t>سمنان</t>
  </si>
  <si>
    <t>فردیس</t>
  </si>
  <si>
    <t>مراغه</t>
  </si>
  <si>
    <t>شاهین شهر</t>
  </si>
  <si>
    <t>ملایر</t>
  </si>
  <si>
    <t>مهاباد</t>
  </si>
  <si>
    <t>سقز</t>
  </si>
  <si>
    <t>بندرماهشهر</t>
  </si>
  <si>
    <t>رفسنجان</t>
  </si>
  <si>
    <t>گنبدکاووس</t>
  </si>
  <si>
    <t>شاهرود</t>
  </si>
  <si>
    <t>مرودشت</t>
  </si>
  <si>
    <t>کمال شهر</t>
  </si>
  <si>
    <t>جهرم</t>
  </si>
  <si>
    <t>تربت حیدریه</t>
  </si>
  <si>
    <t>مریوان</t>
  </si>
  <si>
    <t>اندیمشک</t>
  </si>
  <si>
    <t>شهرضا</t>
  </si>
  <si>
    <t>زابل</t>
  </si>
  <si>
    <t>کهگیلویه و بویراحمد</t>
  </si>
  <si>
    <t>یاسوج</t>
  </si>
  <si>
    <t>میاندوآب</t>
  </si>
  <si>
    <t>خرمشهر</t>
  </si>
  <si>
    <t>مرند</t>
  </si>
  <si>
    <t>جیرفت</t>
  </si>
  <si>
    <t>بم</t>
  </si>
  <si>
    <t>بهبهان</t>
  </si>
  <si>
    <t>دورود</t>
  </si>
  <si>
    <t>نظرآباد</t>
  </si>
  <si>
    <t>محمدشهر</t>
  </si>
  <si>
    <t>ایذه</t>
  </si>
  <si>
    <t>بندرانزلی</t>
  </si>
  <si>
    <t>اندیشه</t>
  </si>
  <si>
    <t>ایرانشهر</t>
  </si>
  <si>
    <t>فسا</t>
  </si>
  <si>
    <t>دشتستان</t>
  </si>
  <si>
    <t>برازجان</t>
  </si>
  <si>
    <t>بانه</t>
  </si>
  <si>
    <t>چابهار</t>
  </si>
  <si>
    <t>رباطکریم</t>
  </si>
  <si>
    <t>کاشمر</t>
  </si>
  <si>
    <t>شوشتر</t>
  </si>
  <si>
    <t>قوچان</t>
  </si>
  <si>
    <t>لاهیجان</t>
  </si>
  <si>
    <t>اهر</t>
  </si>
  <si>
    <t>مسجدسلیمان</t>
  </si>
  <si>
    <t>تربت جام</t>
  </si>
  <si>
    <t>ابهر</t>
  </si>
  <si>
    <t>میانه</t>
  </si>
  <si>
    <t>پرند</t>
  </si>
  <si>
    <t>گچساران</t>
  </si>
  <si>
    <t>دوگنبدان</t>
  </si>
  <si>
    <t>کازرون</t>
  </si>
  <si>
    <t>بهشهر</t>
  </si>
  <si>
    <t>الوند</t>
  </si>
  <si>
    <t>پارس آباد</t>
  </si>
  <si>
    <t>سلماس</t>
  </si>
  <si>
    <t>شهرصدرا</t>
  </si>
  <si>
    <t>پیرانشهر</t>
  </si>
  <si>
    <t>اسلام آبادغرب</t>
  </si>
  <si>
    <t>محمدیه</t>
  </si>
  <si>
    <t>الیگودرز</t>
  </si>
  <si>
    <t>کوهدشت</t>
  </si>
  <si>
    <t>لنجان</t>
  </si>
  <si>
    <t>فولادشهر</t>
  </si>
  <si>
    <t>بناب</t>
  </si>
  <si>
    <t>باغستان</t>
  </si>
  <si>
    <t>شیروان</t>
  </si>
  <si>
    <t>اسکو</t>
  </si>
  <si>
    <t>سهند</t>
  </si>
  <si>
    <t>نقده</t>
  </si>
  <si>
    <t>میبد</t>
  </si>
  <si>
    <t>تاکستان</t>
  </si>
  <si>
    <t>لنگرود</t>
  </si>
  <si>
    <t>پردیس</t>
  </si>
  <si>
    <t>بومهن</t>
  </si>
  <si>
    <t>بندرامام خمینی</t>
  </si>
  <si>
    <t>قروه</t>
  </si>
  <si>
    <t>شوش</t>
  </si>
  <si>
    <t>نهاوند</t>
  </si>
  <si>
    <t>اردکان</t>
  </si>
  <si>
    <t>رامهرمز</t>
  </si>
  <si>
    <t>مشگین شهر</t>
  </si>
  <si>
    <t>گناوه</t>
  </si>
  <si>
    <t>بندرگناوه</t>
  </si>
  <si>
    <t>میناب</t>
  </si>
  <si>
    <t>خمین</t>
  </si>
  <si>
    <t>داراب</t>
  </si>
  <si>
    <t>مبارکه</t>
  </si>
  <si>
    <t>امیدیه</t>
  </si>
  <si>
    <t>دلفان</t>
  </si>
  <si>
    <t>نورآباد</t>
  </si>
  <si>
    <t>فیروزآباد</t>
  </si>
  <si>
    <t>آران وبیدگل</t>
  </si>
  <si>
    <t>کهریزک</t>
  </si>
  <si>
    <t>باقرشهر</t>
  </si>
  <si>
    <t>چالوس</t>
  </si>
  <si>
    <t>ماهدشت</t>
  </si>
  <si>
    <t>لارستان</t>
  </si>
  <si>
    <t>لار</t>
  </si>
  <si>
    <t>مشکین دشت</t>
  </si>
  <si>
    <t>نکا</t>
  </si>
  <si>
    <t>زرند</t>
  </si>
  <si>
    <t>کنگان</t>
  </si>
  <si>
    <t>بندرکنگان</t>
  </si>
  <si>
    <t>آبیک</t>
  </si>
  <si>
    <t>سراوان</t>
  </si>
  <si>
    <t>بابلسر</t>
  </si>
  <si>
    <t>اسفراین</t>
  </si>
  <si>
    <t>پیشوا</t>
  </si>
  <si>
    <t>آباده</t>
  </si>
  <si>
    <t>دامغان</t>
  </si>
  <si>
    <t>گلپایگان</t>
  </si>
  <si>
    <t>صالحیه</t>
  </si>
  <si>
    <t>کامیاران</t>
  </si>
  <si>
    <t>بروجن</t>
  </si>
  <si>
    <t>دهدشت</t>
  </si>
  <si>
    <t>خاش</t>
  </si>
  <si>
    <t>تایباد</t>
  </si>
  <si>
    <t>کارون</t>
  </si>
  <si>
    <t>کوت عبداله</t>
  </si>
  <si>
    <t>زرین شهر</t>
  </si>
  <si>
    <t>اسدآباد</t>
  </si>
  <si>
    <t>ساوجبلاغ</t>
  </si>
  <si>
    <t>هشتگرد</t>
  </si>
  <si>
    <t>تنکابن</t>
  </si>
  <si>
    <t>خرمدره</t>
  </si>
  <si>
    <t>اقبالیه</t>
  </si>
  <si>
    <t>جوانرود</t>
  </si>
  <si>
    <t>طوالش</t>
  </si>
  <si>
    <t>هشتپر (تالش)</t>
  </si>
  <si>
    <t>صباشهر</t>
  </si>
  <si>
    <t>ترکمن</t>
  </si>
  <si>
    <t>بندرترکمن</t>
  </si>
  <si>
    <t>چناران</t>
  </si>
  <si>
    <t>علی اباد</t>
  </si>
  <si>
    <t>کهنوج</t>
  </si>
  <si>
    <t>حمیدیا</t>
  </si>
  <si>
    <t>شهربابک</t>
  </si>
  <si>
    <t>آستارا</t>
  </si>
  <si>
    <t>دشت آزادگان</t>
  </si>
  <si>
    <t>سوسنگرد</t>
  </si>
  <si>
    <t>کنگاور</t>
  </si>
  <si>
    <t>تویسرکان</t>
  </si>
  <si>
    <t>بیجار</t>
  </si>
  <si>
    <t>چهاردانگه</t>
  </si>
  <si>
    <t>نی ریز</t>
  </si>
  <si>
    <t>تکاب</t>
  </si>
  <si>
    <t>نوشهر</t>
  </si>
  <si>
    <t>چهارباغ</t>
  </si>
  <si>
    <t>گرمسار</t>
  </si>
  <si>
    <t>دماوند</t>
  </si>
  <si>
    <t>درچه</t>
  </si>
  <si>
    <t>ازنا</t>
  </si>
  <si>
    <t>صومعه سرا</t>
  </si>
  <si>
    <t>ماکو</t>
  </si>
  <si>
    <t>سردشت</t>
  </si>
  <si>
    <t>سرپل ذهاب</t>
  </si>
  <si>
    <t>بافق</t>
  </si>
  <si>
    <t>سراب</t>
  </si>
  <si>
    <t>آستانه اشرفیه</t>
  </si>
  <si>
    <t>آذرشهر</t>
  </si>
  <si>
    <t>اقلید</t>
  </si>
  <si>
    <t>سنقر</t>
  </si>
  <si>
    <t>هرسین</t>
  </si>
  <si>
    <t>حسن آباد</t>
  </si>
  <si>
    <t>آزادشهر</t>
  </si>
  <si>
    <t>کنارک</t>
  </si>
  <si>
    <t>محلات</t>
  </si>
  <si>
    <t>شاهین دژ</t>
  </si>
  <si>
    <t>قاین</t>
  </si>
  <si>
    <t>سرخس</t>
  </si>
  <si>
    <t>شهرجدیدهشتگرد</t>
  </si>
  <si>
    <t>شادگان</t>
  </si>
  <si>
    <t>برخوار</t>
  </si>
  <si>
    <t>دولت آباد</t>
  </si>
  <si>
    <t>دلیجان</t>
  </si>
  <si>
    <t>گناباد</t>
  </si>
  <si>
    <t>دشتی</t>
  </si>
  <si>
    <t>خورموج</t>
  </si>
  <si>
    <t>قشم</t>
  </si>
  <si>
    <t>لردگان</t>
  </si>
  <si>
    <t>کردکوی</t>
  </si>
  <si>
    <t>بندرلنگه</t>
  </si>
  <si>
    <t>کیش</t>
  </si>
  <si>
    <t>اشنویه</t>
  </si>
  <si>
    <t>طبس</t>
  </si>
  <si>
    <t>فریمان</t>
  </si>
  <si>
    <t>خلخال</t>
  </si>
  <si>
    <t>فریدونکنار</t>
  </si>
  <si>
    <t>رودسر</t>
  </si>
  <si>
    <t>فلاورجان</t>
  </si>
  <si>
    <t>گلبهار</t>
  </si>
  <si>
    <t>درگز</t>
  </si>
  <si>
    <t>استهبان</t>
  </si>
  <si>
    <t>ویس</t>
  </si>
  <si>
    <t>شیبان</t>
  </si>
  <si>
    <t>کلاله</t>
  </si>
  <si>
    <t>رودان</t>
  </si>
  <si>
    <t>دهبارز</t>
  </si>
  <si>
    <t>رامسر</t>
  </si>
  <si>
    <t>فومن</t>
  </si>
  <si>
    <t>صحنه</t>
  </si>
  <si>
    <t>آق قلا</t>
  </si>
  <si>
    <t>خدابنده</t>
  </si>
  <si>
    <t>قیدار</t>
  </si>
  <si>
    <t>بافت</t>
  </si>
  <si>
    <t>گراش</t>
  </si>
  <si>
    <t>جلفا</t>
  </si>
  <si>
    <t>هادیشهر</t>
  </si>
  <si>
    <t>مهریز</t>
  </si>
  <si>
    <t>قهدریجان</t>
  </si>
  <si>
    <t>فردوسیه</t>
  </si>
  <si>
    <t>دیواندره</t>
  </si>
  <si>
    <t>عجب شیر</t>
  </si>
  <si>
    <t>سلسله</t>
  </si>
  <si>
    <t>الشتر</t>
  </si>
  <si>
    <t>چمران</t>
  </si>
  <si>
    <t>وحیدیه</t>
  </si>
  <si>
    <t>خواف</t>
  </si>
  <si>
    <t>دهلران</t>
  </si>
  <si>
    <t>جویبار</t>
  </si>
  <si>
    <t>صفادشت</t>
  </si>
  <si>
    <t>زرقان</t>
  </si>
  <si>
    <t>محمودآباد</t>
  </si>
  <si>
    <t>فرخ شهر</t>
  </si>
  <si>
    <t>کوار</t>
  </si>
  <si>
    <t>جم</t>
  </si>
  <si>
    <t>ایوان</t>
  </si>
  <si>
    <t>فارسان</t>
  </si>
  <si>
    <t>امیرکلا</t>
  </si>
  <si>
    <t>مینودشت</t>
  </si>
  <si>
    <t>اشتهارد</t>
  </si>
  <si>
    <t>سردرود</t>
  </si>
  <si>
    <t>لامرد</t>
  </si>
  <si>
    <t>خورزوق</t>
  </si>
  <si>
    <t>هندیجان</t>
  </si>
  <si>
    <t>حاجی اباد</t>
  </si>
  <si>
    <t>گرمی</t>
  </si>
  <si>
    <t>فردوس</t>
  </si>
  <si>
    <t>بهار</t>
  </si>
  <si>
    <t>نصیرشهر</t>
  </si>
  <si>
    <t>رودهن</t>
  </si>
  <si>
    <t>بردسکن</t>
  </si>
  <si>
    <t>ابرکوه</t>
  </si>
  <si>
    <t>ملکان</t>
  </si>
  <si>
    <t>نایین</t>
  </si>
  <si>
    <t>نور</t>
  </si>
  <si>
    <t>سمیرم</t>
  </si>
  <si>
    <t>صفاشهر</t>
  </si>
  <si>
    <t>قایمیه</t>
  </si>
  <si>
    <t>قره ضیاءالدین</t>
  </si>
  <si>
    <t>پلدختر</t>
  </si>
  <si>
    <t>باغ ملک</t>
  </si>
  <si>
    <t>دهگلان</t>
  </si>
  <si>
    <t>پاوه</t>
  </si>
  <si>
    <t>بندردیلم</t>
  </si>
  <si>
    <t>کلیشادوسودرجان</t>
  </si>
  <si>
    <t>شاهدشهر</t>
  </si>
  <si>
    <t>شوط</t>
  </si>
  <si>
    <t>گلدشت</t>
  </si>
  <si>
    <t>بردسیر</t>
  </si>
  <si>
    <t>مانه وسملقان</t>
  </si>
  <si>
    <t>آشخانه</t>
  </si>
  <si>
    <t>رامشیر</t>
  </si>
  <si>
    <t>روانسر</t>
  </si>
  <si>
    <t>مهدی شهر</t>
  </si>
  <si>
    <t>گزبرخوار</t>
  </si>
  <si>
    <t>گتوند</t>
  </si>
  <si>
    <t>بندردیر</t>
  </si>
  <si>
    <t>آبدانان</t>
  </si>
  <si>
    <t>گالیکش</t>
  </si>
  <si>
    <t>عالی شهر</t>
  </si>
  <si>
    <t>بروات</t>
  </si>
  <si>
    <t>راور</t>
  </si>
  <si>
    <t>گرمدره</t>
  </si>
  <si>
    <t>ابریشم</t>
  </si>
  <si>
    <t>گیلانغرب</t>
  </si>
  <si>
    <t>شبستر</t>
  </si>
  <si>
    <t>حمیدیه</t>
  </si>
  <si>
    <t>محمودآبادنمونه</t>
  </si>
  <si>
    <t>خسروشاه</t>
  </si>
  <si>
    <t>دره شهر</t>
  </si>
  <si>
    <t>خوانسار</t>
  </si>
  <si>
    <t>مامونیه</t>
  </si>
  <si>
    <t>بستان آباد</t>
  </si>
  <si>
    <t>تیران</t>
  </si>
  <si>
    <t>فرون اباد</t>
  </si>
  <si>
    <t>حاجی آباد</t>
  </si>
  <si>
    <t>گلوگاه</t>
  </si>
  <si>
    <t>هفشجان</t>
  </si>
  <si>
    <t>شازند</t>
  </si>
  <si>
    <t>طرقبه</t>
  </si>
  <si>
    <t>خمام</t>
  </si>
  <si>
    <t>بویین زهرا</t>
  </si>
  <si>
    <t>بندرگز</t>
  </si>
  <si>
    <t>محمدآباد</t>
  </si>
  <si>
    <t>کتالم وسادات شهر</t>
  </si>
  <si>
    <t>هشترود</t>
  </si>
  <si>
    <t>شریفیه</t>
  </si>
  <si>
    <t>مهاجران</t>
  </si>
  <si>
    <t>کبودرآهنگ</t>
  </si>
  <si>
    <t>فراشبند</t>
  </si>
  <si>
    <t>نجف شهر</t>
  </si>
  <si>
    <t>داران</t>
  </si>
  <si>
    <t>قیر</t>
  </si>
  <si>
    <t>اوز</t>
  </si>
  <si>
    <t>سیاهکل</t>
  </si>
  <si>
    <t>لیکک</t>
  </si>
  <si>
    <t>جاجرم</t>
  </si>
  <si>
    <t>رضوانشهر</t>
  </si>
  <si>
    <t>هویزه</t>
  </si>
  <si>
    <t>فاضل آباد</t>
  </si>
  <si>
    <t>ماهان</t>
  </si>
  <si>
    <t>خنج</t>
  </si>
  <si>
    <t>کنگ</t>
  </si>
  <si>
    <t>گمیش تپه</t>
  </si>
  <si>
    <t>اشکذر</t>
  </si>
  <si>
    <t>سده لنجان</t>
  </si>
  <si>
    <t>دیزیچه</t>
  </si>
  <si>
    <t>آب پخش</t>
  </si>
  <si>
    <t>عسلویه</t>
  </si>
  <si>
    <t>نخل تقی</t>
  </si>
  <si>
    <t>چغادک</t>
  </si>
  <si>
    <t>ورنامخواست</t>
  </si>
  <si>
    <t>خرامه</t>
  </si>
  <si>
    <t>قصرشیرین</t>
  </si>
  <si>
    <t>لالی</t>
  </si>
  <si>
    <t>تفت</t>
  </si>
  <si>
    <t>شاهدیه</t>
  </si>
  <si>
    <t>نهبندان</t>
  </si>
  <si>
    <t>شریف آباد</t>
  </si>
  <si>
    <t>سروستان</t>
  </si>
  <si>
    <t>عنبرآباد</t>
  </si>
  <si>
    <t>لواسان</t>
  </si>
  <si>
    <t>مه ولات</t>
  </si>
  <si>
    <t>فیض آباد</t>
  </si>
  <si>
    <t>جالق</t>
  </si>
  <si>
    <t>مادوان</t>
  </si>
  <si>
    <t>بیدستان</t>
  </si>
  <si>
    <t>پارسیان</t>
  </si>
  <si>
    <t>دهاقان</t>
  </si>
  <si>
    <t>ماسال</t>
  </si>
  <si>
    <t>چالدران</t>
  </si>
  <si>
    <t>سیه چشمه</t>
  </si>
  <si>
    <t>دستگرد</t>
  </si>
  <si>
    <t>نیک شهر</t>
  </si>
  <si>
    <t>ارسنجان</t>
  </si>
  <si>
    <t>فیروزکوه</t>
  </si>
  <si>
    <t>مهران</t>
  </si>
  <si>
    <t>ملاثانی</t>
  </si>
  <si>
    <t>سیمین شهر</t>
  </si>
  <si>
    <t>پاسارگاد</t>
  </si>
  <si>
    <t>سعادت شهر</t>
  </si>
  <si>
    <t>جاسک</t>
  </si>
  <si>
    <t>بندرجاسک</t>
  </si>
  <si>
    <t>ایلخچی</t>
  </si>
  <si>
    <t>تفرش</t>
  </si>
  <si>
    <t>بشرویه</t>
  </si>
  <si>
    <t>سوادکوه</t>
  </si>
  <si>
    <t>زیرآب</t>
  </si>
  <si>
    <t>بیله سوار</t>
  </si>
  <si>
    <t>سرباز</t>
  </si>
  <si>
    <t>پیشین</t>
  </si>
  <si>
    <t>هفتگل</t>
  </si>
  <si>
    <t>ربط</t>
  </si>
  <si>
    <t>اردستان</t>
  </si>
  <si>
    <t>منوجان</t>
  </si>
  <si>
    <t>رودبار</t>
  </si>
  <si>
    <t>منجیل</t>
  </si>
  <si>
    <t>چمگردان</t>
  </si>
  <si>
    <t>انار</t>
  </si>
  <si>
    <t>املش</t>
  </si>
  <si>
    <t>خمیر</t>
  </si>
  <si>
    <t>شال</t>
  </si>
  <si>
    <t>چرام</t>
  </si>
  <si>
    <t>تنگستان</t>
  </si>
  <si>
    <t>اهرم</t>
  </si>
  <si>
    <t>قادراباد</t>
  </si>
  <si>
    <t>لالجین</t>
  </si>
  <si>
    <t>نقاب</t>
  </si>
  <si>
    <t>رودبارجنوب</t>
  </si>
  <si>
    <t>نطنز</t>
  </si>
  <si>
    <t>بادرود</t>
  </si>
  <si>
    <t>تازه آباد</t>
  </si>
  <si>
    <t>ایمانشهر</t>
  </si>
  <si>
    <t>درگهان</t>
  </si>
  <si>
    <t>جونقان</t>
  </si>
  <si>
    <t>رزن</t>
  </si>
  <si>
    <t>فامنین</t>
  </si>
  <si>
    <t>سامان</t>
  </si>
  <si>
    <t>بنک</t>
  </si>
  <si>
    <t>احمد آباد مستوفی</t>
  </si>
  <si>
    <t>کیاشهر</t>
  </si>
  <si>
    <t>شاندیز</t>
  </si>
  <si>
    <t>هیدج</t>
  </si>
  <si>
    <t>دبیران</t>
  </si>
  <si>
    <t>سرایان</t>
  </si>
  <si>
    <t>آیسک</t>
  </si>
  <si>
    <t>رستم آباد</t>
  </si>
  <si>
    <t>گلسار</t>
  </si>
  <si>
    <t>باغ بهادران</t>
  </si>
  <si>
    <t>چرمهین</t>
  </si>
  <si>
    <t>نمین</t>
  </si>
  <si>
    <t>فریدونشهر</t>
  </si>
  <si>
    <t>جنت شهر</t>
  </si>
  <si>
    <t>سوران</t>
  </si>
  <si>
    <t>خرو</t>
  </si>
  <si>
    <t>ایوانکی</t>
  </si>
  <si>
    <t>عباس آباد</t>
  </si>
  <si>
    <t>عباس اباد</t>
  </si>
  <si>
    <t>پیربکران</t>
  </si>
  <si>
    <t>مهر</t>
  </si>
  <si>
    <t>گله دار</t>
  </si>
  <si>
    <t>کلاردشت</t>
  </si>
  <si>
    <t>زهک</t>
  </si>
  <si>
    <t>فرادبنه</t>
  </si>
  <si>
    <t>رابر</t>
  </si>
  <si>
    <t>کوشک</t>
  </si>
  <si>
    <t>قلعه گنج</t>
  </si>
  <si>
    <t>فنوج</t>
  </si>
  <si>
    <t>کانی دینار</t>
  </si>
  <si>
    <t>لوشان</t>
  </si>
  <si>
    <t>خاتم</t>
  </si>
  <si>
    <t>هرات</t>
  </si>
  <si>
    <t>صایین قلعه</t>
  </si>
  <si>
    <t>بن</t>
  </si>
  <si>
    <t>کیان</t>
  </si>
  <si>
    <t>لنده</t>
  </si>
  <si>
    <t>خلیل آباد</t>
  </si>
  <si>
    <t>ورزنه</t>
  </si>
  <si>
    <t>باسمنج</t>
  </si>
  <si>
    <t>سنگر</t>
  </si>
  <si>
    <t>صغاد</t>
  </si>
  <si>
    <t>سنگان</t>
  </si>
  <si>
    <t>رامیان</t>
  </si>
  <si>
    <t>چرداول</t>
  </si>
  <si>
    <t>سرابله</t>
  </si>
  <si>
    <t>کلاچای</t>
  </si>
  <si>
    <t>اسفرورین</t>
  </si>
  <si>
    <t>سورشجان</t>
  </si>
  <si>
    <t>مهرستان</t>
  </si>
  <si>
    <t>بمپور</t>
  </si>
  <si>
    <t>کاکی</t>
  </si>
  <si>
    <t>فاروج</t>
  </si>
  <si>
    <t>بلداجی</t>
  </si>
  <si>
    <t>ارکواز</t>
  </si>
  <si>
    <t>آغاجاری</t>
  </si>
  <si>
    <t>ممقان</t>
  </si>
  <si>
    <t>نوش آباد</t>
  </si>
  <si>
    <t>شرافت</t>
  </si>
  <si>
    <t>گوگان</t>
  </si>
  <si>
    <t>بجستان</t>
  </si>
  <si>
    <t>زارچ</t>
  </si>
  <si>
    <t>رستمکلا</t>
  </si>
  <si>
    <t>قنوات</t>
  </si>
  <si>
    <t>قصرقند</t>
  </si>
  <si>
    <t>پلدشت</t>
  </si>
  <si>
    <t>شهر امام</t>
  </si>
  <si>
    <t>شیرود</t>
  </si>
  <si>
    <t>بهاران شهر</t>
  </si>
  <si>
    <t>لوندویل</t>
  </si>
  <si>
    <t>وحدتیه</t>
  </si>
  <si>
    <t>باباحیدر</t>
  </si>
  <si>
    <t>چمستان</t>
  </si>
  <si>
    <t>شهمیرزاد</t>
  </si>
  <si>
    <t>اروندکنار</t>
  </si>
  <si>
    <t>جوکار</t>
  </si>
  <si>
    <t>ازندریان</t>
  </si>
  <si>
    <t>کاریز</t>
  </si>
  <si>
    <t>خلیل شهر</t>
  </si>
  <si>
    <t>کوهسار</t>
  </si>
  <si>
    <t>گرمه</t>
  </si>
  <si>
    <t>خان ببین</t>
  </si>
  <si>
    <t>شمس آباد</t>
  </si>
  <si>
    <t>مریانج</t>
  </si>
  <si>
    <t>باشت</t>
  </si>
  <si>
    <t>کوهبنان</t>
  </si>
  <si>
    <t>اسالم</t>
  </si>
  <si>
    <t>قلعه تل</t>
  </si>
  <si>
    <t>درب بهشت</t>
  </si>
  <si>
    <t>آبسرد</t>
  </si>
  <si>
    <t>رحیم آباد</t>
  </si>
  <si>
    <t>لشت نشاء</t>
  </si>
  <si>
    <t>هریس</t>
  </si>
  <si>
    <t>کهریزسنگ</t>
  </si>
  <si>
    <t>باغین</t>
  </si>
  <si>
    <t>هچیرود</t>
  </si>
  <si>
    <t>یامچی</t>
  </si>
  <si>
    <t>ارطه</t>
  </si>
  <si>
    <t>محمدان</t>
  </si>
  <si>
    <t>دلگان</t>
  </si>
  <si>
    <t>گلمورتی</t>
  </si>
  <si>
    <t>راین</t>
  </si>
  <si>
    <t>زیباشهر</t>
  </si>
  <si>
    <t>میمند</t>
  </si>
  <si>
    <t>راسک</t>
  </si>
  <si>
    <t>اردل</t>
  </si>
  <si>
    <t>میانرود</t>
  </si>
  <si>
    <t>مشهدریزه</t>
  </si>
  <si>
    <t>داریان</t>
  </si>
  <si>
    <t>کوچصفهان</t>
  </si>
  <si>
    <t>بازرگان</t>
  </si>
  <si>
    <t>صوفیان</t>
  </si>
  <si>
    <t>بستک</t>
  </si>
  <si>
    <t>سرخه</t>
  </si>
  <si>
    <t>طالخونچه</t>
  </si>
  <si>
    <t>چادگان</t>
  </si>
  <si>
    <t>نقنه</t>
  </si>
  <si>
    <t>گلشهر</t>
  </si>
  <si>
    <t>بویین ومیاندشت</t>
  </si>
  <si>
    <t>صفی آباد</t>
  </si>
  <si>
    <t>اختیارآباد</t>
  </si>
  <si>
    <t>بوانات</t>
  </si>
  <si>
    <t>زاهدشهر</t>
  </si>
  <si>
    <t>قهجاورستان</t>
  </si>
  <si>
    <t>گرگاب</t>
  </si>
  <si>
    <t>سلمان شهر</t>
  </si>
  <si>
    <t>خشت</t>
  </si>
  <si>
    <t>قروه درجزین</t>
  </si>
  <si>
    <t>حبیب آباد</t>
  </si>
  <si>
    <t>زاینده رود</t>
  </si>
  <si>
    <t>دانسفهان</t>
  </si>
  <si>
    <t>چهاربرج</t>
  </si>
  <si>
    <t>جعفریه</t>
  </si>
  <si>
    <t>مروست</t>
  </si>
  <si>
    <t>مجلسی</t>
  </si>
  <si>
    <t>میرجاوه</t>
  </si>
  <si>
    <t>زاوه</t>
  </si>
  <si>
    <t>کلیبر</t>
  </si>
  <si>
    <t>محمدیار</t>
  </si>
  <si>
    <t>کمیجان</t>
  </si>
  <si>
    <t>میلاجرد</t>
  </si>
  <si>
    <t>جغتای</t>
  </si>
  <si>
    <t>جورقان</t>
  </si>
  <si>
    <t>بهاباد</t>
  </si>
  <si>
    <t>سورک</t>
  </si>
  <si>
    <t>گلباف</t>
  </si>
  <si>
    <t>فیرورق</t>
  </si>
  <si>
    <t>حر</t>
  </si>
  <si>
    <t>نشتیفان</t>
  </si>
  <si>
    <t>اشکنان</t>
  </si>
  <si>
    <t>زیدآباد</t>
  </si>
  <si>
    <t>بنارویه</t>
  </si>
  <si>
    <t>باخرز</t>
  </si>
  <si>
    <t>رستم</t>
  </si>
  <si>
    <t>مصیری</t>
  </si>
  <si>
    <t>لپویی</t>
  </si>
  <si>
    <t>ایزدخواست</t>
  </si>
  <si>
    <t>شهرپیر</t>
  </si>
  <si>
    <t>رضویه</t>
  </si>
  <si>
    <t>کارزین (فتح آباد)</t>
  </si>
  <si>
    <t>چاف و چمخاله</t>
  </si>
  <si>
    <t>شاوور</t>
  </si>
  <si>
    <t>آشتیان</t>
  </si>
  <si>
    <t>سربیشه</t>
  </si>
  <si>
    <t>پردنجان</t>
  </si>
  <si>
    <t>شیرگاه</t>
  </si>
  <si>
    <t>مراوه تپه</t>
  </si>
  <si>
    <t>مراوه</t>
  </si>
  <si>
    <t>تازه شهر</t>
  </si>
  <si>
    <t>صالح آباد</t>
  </si>
  <si>
    <t>بسطام</t>
  </si>
  <si>
    <t>سیدان</t>
  </si>
  <si>
    <t>زنگی آباد</t>
  </si>
  <si>
    <t>شندآباد</t>
  </si>
  <si>
    <t>بستان</t>
  </si>
  <si>
    <t>فرهادگرد</t>
  </si>
  <si>
    <t>نوشین</t>
  </si>
  <si>
    <t>گلمکان</t>
  </si>
  <si>
    <t>احمدابادصولت</t>
  </si>
  <si>
    <t>زواره</t>
  </si>
  <si>
    <t>پل سفید</t>
  </si>
  <si>
    <t>دیزج دیز</t>
  </si>
  <si>
    <t>مهردشت</t>
  </si>
  <si>
    <t>دهق</t>
  </si>
  <si>
    <t>ضیاڈآباد</t>
  </si>
  <si>
    <t>خورسند</t>
  </si>
  <si>
    <t>سعد آباد</t>
  </si>
  <si>
    <t>چابکسر</t>
  </si>
  <si>
    <t>خارک</t>
  </si>
  <si>
    <t>گیان</t>
  </si>
  <si>
    <t>شفت</t>
  </si>
  <si>
    <t>دلند</t>
  </si>
  <si>
    <t>نگین شهر</t>
  </si>
  <si>
    <t>بهمن</t>
  </si>
  <si>
    <t>طارم</t>
  </si>
  <si>
    <t>آب بر</t>
  </si>
  <si>
    <t>علویجه</t>
  </si>
  <si>
    <t>کشکسرای</t>
  </si>
  <si>
    <t>کیاکلا</t>
  </si>
  <si>
    <t>پره سر</t>
  </si>
  <si>
    <t>جویم</t>
  </si>
  <si>
    <t>پاریز</t>
  </si>
  <si>
    <t>زازران</t>
  </si>
  <si>
    <t>بهنمیر</t>
  </si>
  <si>
    <t>چویبده</t>
  </si>
  <si>
    <t>شبانکاره</t>
  </si>
  <si>
    <t>هادی شهر</t>
  </si>
  <si>
    <t>دنا</t>
  </si>
  <si>
    <t>سی سخت</t>
  </si>
  <si>
    <t>هرند</t>
  </si>
  <si>
    <t>خنداب</t>
  </si>
  <si>
    <t>دالاهو</t>
  </si>
  <si>
    <t>کرند</t>
  </si>
  <si>
    <t>کوهنانی</t>
  </si>
  <si>
    <t>رویان</t>
  </si>
  <si>
    <t>کلات</t>
  </si>
  <si>
    <t>معمولان</t>
  </si>
  <si>
    <t>الهایی</t>
  </si>
  <si>
    <t>صیدون</t>
  </si>
  <si>
    <t>کشکوییه</t>
  </si>
  <si>
    <t>سلطانیه</t>
  </si>
  <si>
    <t>نگار</t>
  </si>
  <si>
    <t>سرخنکلاته</t>
  </si>
  <si>
    <t>سلامی</t>
  </si>
  <si>
    <t>شهباز</t>
  </si>
  <si>
    <t>تسوج</t>
  </si>
  <si>
    <t>رشتخوار</t>
  </si>
  <si>
    <t>نیمور</t>
  </si>
  <si>
    <t>قطب آباد</t>
  </si>
  <si>
    <t>کلوانق</t>
  </si>
  <si>
    <t>نصرآباد</t>
  </si>
  <si>
    <t>ترکمانچای</t>
  </si>
  <si>
    <t>ایزدشهر</t>
  </si>
  <si>
    <t>لولمان</t>
  </si>
  <si>
    <t>جلین</t>
  </si>
  <si>
    <t>آباده طشک</t>
  </si>
  <si>
    <t>گتاب</t>
  </si>
  <si>
    <t>نیل شهر</t>
  </si>
  <si>
    <t>خور</t>
  </si>
  <si>
    <t>صالح شهر</t>
  </si>
  <si>
    <t>بیرم</t>
  </si>
  <si>
    <t>لطیفی</t>
  </si>
  <si>
    <t>بیضا</t>
  </si>
  <si>
    <t>خشکبیجار</t>
  </si>
  <si>
    <t>جعفرآباد</t>
  </si>
  <si>
    <t>گنبکی</t>
  </si>
  <si>
    <t>سریش آباد</t>
  </si>
  <si>
    <t>بیکاء</t>
  </si>
  <si>
    <t>آستانه</t>
  </si>
  <si>
    <t>منظریه</t>
  </si>
  <si>
    <t>بردستان</t>
  </si>
  <si>
    <t>اسلامیه</t>
  </si>
  <si>
    <t>کوثر</t>
  </si>
  <si>
    <t>گیوی</t>
  </si>
  <si>
    <t>باب انار</t>
  </si>
  <si>
    <t>کرکوند</t>
  </si>
  <si>
    <t>سجاس</t>
  </si>
  <si>
    <t>انبارآلوم</t>
  </si>
  <si>
    <t>جوزدان</t>
  </si>
  <si>
    <t>سیراف</t>
  </si>
  <si>
    <t>سهرورد</t>
  </si>
  <si>
    <t>فشم</t>
  </si>
  <si>
    <t>بفروییه</t>
  </si>
  <si>
    <t>جناح</t>
  </si>
  <si>
    <t>شلمزار</t>
  </si>
  <si>
    <t>پرندک</t>
  </si>
  <si>
    <t>اصغرآباد</t>
  </si>
  <si>
    <t>فهرج</t>
  </si>
  <si>
    <t>ارزوییه</t>
  </si>
  <si>
    <t>الوان</t>
  </si>
  <si>
    <t>زهکلوت</t>
  </si>
  <si>
    <t>آبدان</t>
  </si>
  <si>
    <t>قره بلاغ</t>
  </si>
  <si>
    <t>جبالبارز</t>
  </si>
  <si>
    <t>سده</t>
  </si>
  <si>
    <t>مرجقل</t>
  </si>
  <si>
    <t>هشتبندی</t>
  </si>
  <si>
    <t>دلبران</t>
  </si>
  <si>
    <t>سرخرود</t>
  </si>
  <si>
    <t>مرزن آباد</t>
  </si>
  <si>
    <t>نوکنده</t>
  </si>
  <si>
    <t>جنگل</t>
  </si>
  <si>
    <t>دوست محمد</t>
  </si>
  <si>
    <t>رویدر</t>
  </si>
  <si>
    <t>خرمدشت</t>
  </si>
  <si>
    <t>آبی بیگلو</t>
  </si>
  <si>
    <t>کندر</t>
  </si>
  <si>
    <t>کومله</t>
  </si>
  <si>
    <t>سوق</t>
  </si>
  <si>
    <t>دالکی</t>
  </si>
  <si>
    <t>نشتارود</t>
  </si>
  <si>
    <t>لیلان</t>
  </si>
  <si>
    <t>اصلاندوز</t>
  </si>
  <si>
    <t>آوج</t>
  </si>
  <si>
    <t>آبگرم</t>
  </si>
  <si>
    <t>گندمان</t>
  </si>
  <si>
    <t>آسمان آباد</t>
  </si>
  <si>
    <t>کلارآباد</t>
  </si>
  <si>
    <t>گهرو</t>
  </si>
  <si>
    <t>آرادان</t>
  </si>
  <si>
    <t>بندرریگ</t>
  </si>
  <si>
    <t>ایج</t>
  </si>
  <si>
    <t>خومه زار</t>
  </si>
  <si>
    <t>انابد</t>
  </si>
  <si>
    <t>گوجان</t>
  </si>
  <si>
    <t>طاقانک</t>
  </si>
  <si>
    <t>قلندرآباد</t>
  </si>
  <si>
    <t>سفیدسنگ</t>
  </si>
  <si>
    <t>ناغان</t>
  </si>
  <si>
    <t>رومشکان</t>
  </si>
  <si>
    <t>چقابل</t>
  </si>
  <si>
    <t>سیس</t>
  </si>
  <si>
    <t>بخشایش</t>
  </si>
  <si>
    <t>قره آغاج</t>
  </si>
  <si>
    <t>حمزه</t>
  </si>
  <si>
    <t>کنارتخته</t>
  </si>
  <si>
    <t>احمدآباد</t>
  </si>
  <si>
    <t>زاویه</t>
  </si>
  <si>
    <t>گوگد</t>
  </si>
  <si>
    <t>میرآباد</t>
  </si>
  <si>
    <t>درجزین</t>
  </si>
  <si>
    <t>ابوزیدآباد</t>
  </si>
  <si>
    <t>بالاده</t>
  </si>
  <si>
    <t>مس سرچشمه</t>
  </si>
  <si>
    <t>ششده</t>
  </si>
  <si>
    <t>میمه</t>
  </si>
  <si>
    <t>وزوان</t>
  </si>
  <si>
    <t>مجن</t>
  </si>
  <si>
    <t>خوشاب</t>
  </si>
  <si>
    <t>سلطان آباد</t>
  </si>
  <si>
    <t>شاپورآباد</t>
  </si>
  <si>
    <t>میانشهر</t>
  </si>
  <si>
    <t>هرمز</t>
  </si>
  <si>
    <t>فیروزه</t>
  </si>
  <si>
    <t>نیر</t>
  </si>
  <si>
    <t>چترود</t>
  </si>
  <si>
    <t>چوار</t>
  </si>
  <si>
    <t>بنت</t>
  </si>
  <si>
    <t>سفیدشهر</t>
  </si>
  <si>
    <t>امام شهر</t>
  </si>
  <si>
    <t>دیشموک</t>
  </si>
  <si>
    <t>فراغی</t>
  </si>
  <si>
    <t>مهربان</t>
  </si>
  <si>
    <t>امامزاده عبدالله</t>
  </si>
  <si>
    <t>رونیز</t>
  </si>
  <si>
    <t>عنبران</t>
  </si>
  <si>
    <t>فراهان</t>
  </si>
  <si>
    <t>فرمهین</t>
  </si>
  <si>
    <t>خوش رودپی</t>
  </si>
  <si>
    <t>بازار جمعه</t>
  </si>
  <si>
    <t>هشتجین</t>
  </si>
  <si>
    <t>درود</t>
  </si>
  <si>
    <t>خوسف</t>
  </si>
  <si>
    <t>سوزا</t>
  </si>
  <si>
    <t>ترکالکی</t>
  </si>
  <si>
    <t>ریوش</t>
  </si>
  <si>
    <t>نیمبلوک</t>
  </si>
  <si>
    <t>خضری دشت بیاض</t>
  </si>
  <si>
    <t>نگور</t>
  </si>
  <si>
    <t>زرین رود</t>
  </si>
  <si>
    <t>دارخوین</t>
  </si>
  <si>
    <t>کلاته خیج</t>
  </si>
  <si>
    <t>دیباج</t>
  </si>
  <si>
    <t>یزدان شهر</t>
  </si>
  <si>
    <t>محمدی</t>
  </si>
  <si>
    <t>نرجه</t>
  </si>
  <si>
    <t>سودجان</t>
  </si>
  <si>
    <t>نودژ</t>
  </si>
  <si>
    <t>حویق</t>
  </si>
  <si>
    <t>چوبر</t>
  </si>
  <si>
    <t>اشترینان</t>
  </si>
  <si>
    <t>کوهپایه</t>
  </si>
  <si>
    <t>ابوحمیظه</t>
  </si>
  <si>
    <t>بیدخت</t>
  </si>
  <si>
    <t>سین</t>
  </si>
  <si>
    <t>سگزآباد</t>
  </si>
  <si>
    <t>داودآباد</t>
  </si>
  <si>
    <t>دهدز</t>
  </si>
  <si>
    <t>ماهنشان</t>
  </si>
  <si>
    <t>ماه نشان</t>
  </si>
  <si>
    <t>خاتون اباد</t>
  </si>
  <si>
    <t>سفیددشت</t>
  </si>
  <si>
    <t>اسدیه</t>
  </si>
  <si>
    <t>سرعین</t>
  </si>
  <si>
    <t>چم گلک</t>
  </si>
  <si>
    <t>گلزار</t>
  </si>
  <si>
    <t>منصوریه</t>
  </si>
  <si>
    <t>گلشن</t>
  </si>
  <si>
    <t>سیاه منصور</t>
  </si>
  <si>
    <t>برف انبار</t>
  </si>
  <si>
    <t>نوبران</t>
  </si>
  <si>
    <t>غرق آباد</t>
  </si>
  <si>
    <t>تیمورلو</t>
  </si>
  <si>
    <t>جنت مکان</t>
  </si>
  <si>
    <t>مشکات</t>
  </si>
  <si>
    <t>ورزقان</t>
  </si>
  <si>
    <t>زرنق</t>
  </si>
  <si>
    <t>بردخون</t>
  </si>
  <si>
    <t>بلوک</t>
  </si>
  <si>
    <t>قلعه قاضی</t>
  </si>
  <si>
    <t>بهرمان</t>
  </si>
  <si>
    <t>نوک آباد</t>
  </si>
  <si>
    <t>آلونی</t>
  </si>
  <si>
    <t>خشکرود</t>
  </si>
  <si>
    <t>سرداران</t>
  </si>
  <si>
    <t>نصرت آباد</t>
  </si>
  <si>
    <t>نرماشیر</t>
  </si>
  <si>
    <t>شهداد</t>
  </si>
  <si>
    <t>بزمان</t>
  </si>
  <si>
    <t>فیروزان</t>
  </si>
  <si>
    <t>قطور</t>
  </si>
  <si>
    <t>قاسم آباد</t>
  </si>
  <si>
    <t>دستنا</t>
  </si>
  <si>
    <t>سیریک</t>
  </si>
  <si>
    <t>سروآباد</t>
  </si>
  <si>
    <t>شلمان</t>
  </si>
  <si>
    <t>کمشچه</t>
  </si>
  <si>
    <t>سجزی</t>
  </si>
  <si>
    <t>دهج</t>
  </si>
  <si>
    <t>ارداق</t>
  </si>
  <si>
    <t>راز و جرگلان</t>
  </si>
  <si>
    <t>راز</t>
  </si>
  <si>
    <t>جاورسیان</t>
  </si>
  <si>
    <t>گشت</t>
  </si>
  <si>
    <t>آزادی</t>
  </si>
  <si>
    <t>چلیچه</t>
  </si>
  <si>
    <t>بیستون</t>
  </si>
  <si>
    <t>درق</t>
  </si>
  <si>
    <t>حنا</t>
  </si>
  <si>
    <t>شربیان</t>
  </si>
  <si>
    <t>تیرور</t>
  </si>
  <si>
    <t>فاریاب</t>
  </si>
  <si>
    <t>عسگران</t>
  </si>
  <si>
    <t>دوراهک</t>
  </si>
  <si>
    <t>جوادآباد</t>
  </si>
  <si>
    <t>گوراب زرمیخ</t>
  </si>
  <si>
    <t>کهک</t>
  </si>
  <si>
    <t>تاتارعلیا</t>
  </si>
  <si>
    <t>هامون</t>
  </si>
  <si>
    <t>شهرک علی اکبر</t>
  </si>
  <si>
    <t>دندی</t>
  </si>
  <si>
    <t>کوزه کنان</t>
  </si>
  <si>
    <t>اسپکه</t>
  </si>
  <si>
    <t>مبارک آباددیز</t>
  </si>
  <si>
    <t>وایقان</t>
  </si>
  <si>
    <t>جندق</t>
  </si>
  <si>
    <t>هوراند</t>
  </si>
  <si>
    <t>تنکمان</t>
  </si>
  <si>
    <t>کاخک</t>
  </si>
  <si>
    <t>وراوی</t>
  </si>
  <si>
    <t>مشکان</t>
  </si>
  <si>
    <t>کلاته</t>
  </si>
  <si>
    <t>گزیک</t>
  </si>
  <si>
    <t>طبس مسینا</t>
  </si>
  <si>
    <t>برزک</t>
  </si>
  <si>
    <t>ریحان</t>
  </si>
  <si>
    <t>میامی</t>
  </si>
  <si>
    <t>کیانشهر</t>
  </si>
  <si>
    <t>کوت سیدنعیم</t>
  </si>
  <si>
    <t>واجارگاه</t>
  </si>
  <si>
    <t>بزنجان</t>
  </si>
  <si>
    <t>حسن اباد</t>
  </si>
  <si>
    <t>وردنجان</t>
  </si>
  <si>
    <t>مبارک شهر</t>
  </si>
  <si>
    <t>دلوار</t>
  </si>
  <si>
    <t>سه قلعه</t>
  </si>
  <si>
    <t>لاله زار</t>
  </si>
  <si>
    <t>امین شهر</t>
  </si>
  <si>
    <t>دامنه</t>
  </si>
  <si>
    <t>نیک آباد</t>
  </si>
  <si>
    <t>باغشاد</t>
  </si>
  <si>
    <t>خاوران</t>
  </si>
  <si>
    <t>رزوه</t>
  </si>
  <si>
    <t>بناب مرند</t>
  </si>
  <si>
    <t>تشان</t>
  </si>
  <si>
    <t>بدره</t>
  </si>
  <si>
    <t>تودشک</t>
  </si>
  <si>
    <t>تازیان پایین</t>
  </si>
  <si>
    <t>شرفخانه</t>
  </si>
  <si>
    <t>عمادده</t>
  </si>
  <si>
    <t>کاج</t>
  </si>
  <si>
    <t>باروق</t>
  </si>
  <si>
    <t>ابوموسی</t>
  </si>
  <si>
    <t>سنگدوین</t>
  </si>
  <si>
    <t>گردکشانه</t>
  </si>
  <si>
    <t>قمصر</t>
  </si>
  <si>
    <t>جوشقان قالی</t>
  </si>
  <si>
    <t>زیارت</t>
  </si>
  <si>
    <t>کشاورز</t>
  </si>
  <si>
    <t>دوساری</t>
  </si>
  <si>
    <t>فدامی</t>
  </si>
  <si>
    <t>شباب</t>
  </si>
  <si>
    <t>سرکان</t>
  </si>
  <si>
    <t>علامرودشت</t>
  </si>
  <si>
    <t>چارک</t>
  </si>
  <si>
    <t>کاظم آباد</t>
  </si>
  <si>
    <t>نافچ</t>
  </si>
  <si>
    <t>گهواره</t>
  </si>
  <si>
    <t>اندوهجرد</t>
  </si>
  <si>
    <t>روداب</t>
  </si>
  <si>
    <t>بادوله</t>
  </si>
  <si>
    <t>خانه زنیان</t>
  </si>
  <si>
    <t>مال خلیفه</t>
  </si>
  <si>
    <t>دشتک</t>
  </si>
  <si>
    <t>خواجه</t>
  </si>
  <si>
    <t>مزرعه</t>
  </si>
  <si>
    <t>گروک</t>
  </si>
  <si>
    <t>کوزران</t>
  </si>
  <si>
    <t>زرآباد</t>
  </si>
  <si>
    <t>ایور</t>
  </si>
  <si>
    <t>آوا</t>
  </si>
  <si>
    <t>زرگرمحله</t>
  </si>
  <si>
    <t>عشق آباد</t>
  </si>
  <si>
    <t>کره ای</t>
  </si>
  <si>
    <t>فین</t>
  </si>
  <si>
    <t>محی آباد</t>
  </si>
  <si>
    <t>دژکرد</t>
  </si>
  <si>
    <t>زیار</t>
  </si>
  <si>
    <t>ریجاب</t>
  </si>
  <si>
    <t>آوه</t>
  </si>
  <si>
    <t>سامن</t>
  </si>
  <si>
    <t>زرین آباد</t>
  </si>
  <si>
    <t>پهله</t>
  </si>
  <si>
    <t>خنافره</t>
  </si>
  <si>
    <t>هماشهر</t>
  </si>
  <si>
    <t>تیتکانلو</t>
  </si>
  <si>
    <t>شادمهر</t>
  </si>
  <si>
    <t>گرماب</t>
  </si>
  <si>
    <t>رفیع</t>
  </si>
  <si>
    <t>آباد</t>
  </si>
  <si>
    <t>رودیان</t>
  </si>
  <si>
    <t>نوجین</t>
  </si>
  <si>
    <t>مورموری</t>
  </si>
  <si>
    <t>بار</t>
  </si>
  <si>
    <t>بنجار</t>
  </si>
  <si>
    <t>شهرزو</t>
  </si>
  <si>
    <t>کارچان</t>
  </si>
  <si>
    <t>آرین شهر</t>
  </si>
  <si>
    <t>کدکن</t>
  </si>
  <si>
    <t>کامفیروز</t>
  </si>
  <si>
    <t>افوس</t>
  </si>
  <si>
    <t>نوسود</t>
  </si>
  <si>
    <t>نودشه</t>
  </si>
  <si>
    <t>اچاچی</t>
  </si>
  <si>
    <t>لیسار</t>
  </si>
  <si>
    <t>نوربهار</t>
  </si>
  <si>
    <t>دوزدوزان</t>
  </si>
  <si>
    <t>ادیمی</t>
  </si>
  <si>
    <t>جوپار</t>
  </si>
  <si>
    <t>هارونی</t>
  </si>
  <si>
    <t>اسفدن</t>
  </si>
  <si>
    <t>مزایجان</t>
  </si>
  <si>
    <t>امیریه</t>
  </si>
  <si>
    <t>شاهو</t>
  </si>
  <si>
    <t>طالقان</t>
  </si>
  <si>
    <t>بایک</t>
  </si>
  <si>
    <t>بلورد</t>
  </si>
  <si>
    <t>میداود</t>
  </si>
  <si>
    <t>یاسوکند</t>
  </si>
  <si>
    <t>مود</t>
  </si>
  <si>
    <t>دهرم</t>
  </si>
  <si>
    <t>رودبنه</t>
  </si>
  <si>
    <t>جوزم</t>
  </si>
  <si>
    <t>یونسی</t>
  </si>
  <si>
    <t>شمشک</t>
  </si>
  <si>
    <t>ریز</t>
  </si>
  <si>
    <t>انارستان</t>
  </si>
  <si>
    <t>کیاسر</t>
  </si>
  <si>
    <t>چناران شهر</t>
  </si>
  <si>
    <t>موچش</t>
  </si>
  <si>
    <t>خاروانا</t>
  </si>
  <si>
    <t>ایواوغلی</t>
  </si>
  <si>
    <t>گراب</t>
  </si>
  <si>
    <t>کوهنجان</t>
  </si>
  <si>
    <t>قلعه رییسی</t>
  </si>
  <si>
    <t>کوشکنار</t>
  </si>
  <si>
    <t>خوزی</t>
  </si>
  <si>
    <t>تنگ ارم</t>
  </si>
  <si>
    <t>کوپن</t>
  </si>
  <si>
    <t>خنجین</t>
  </si>
  <si>
    <t>دشتکار</t>
  </si>
  <si>
    <t>دمق</t>
  </si>
  <si>
    <t>بلبان آباد</t>
  </si>
  <si>
    <t>باینگان</t>
  </si>
  <si>
    <t>بانوره</t>
  </si>
  <si>
    <t>شوسف</t>
  </si>
  <si>
    <t>اهل</t>
  </si>
  <si>
    <t>اورامان تخت</t>
  </si>
  <si>
    <t>اژیه</t>
  </si>
  <si>
    <t>کجور</t>
  </si>
  <si>
    <t>پول</t>
  </si>
  <si>
    <t>خاکعلی</t>
  </si>
  <si>
    <t>مارگون</t>
  </si>
  <si>
    <t>حسامی</t>
  </si>
  <si>
    <t>ششتمد</t>
  </si>
  <si>
    <t>صاحب</t>
  </si>
  <si>
    <t>کرسف</t>
  </si>
  <si>
    <t>تخت</t>
  </si>
  <si>
    <t>اسلام اباد</t>
  </si>
  <si>
    <t>کوهستک</t>
  </si>
  <si>
    <t>خامنه</t>
  </si>
  <si>
    <t>سورمق</t>
  </si>
  <si>
    <t>اسیر</t>
  </si>
  <si>
    <t>خالدآباد</t>
  </si>
  <si>
    <t>خانیمن</t>
  </si>
  <si>
    <t>قدمگاه</t>
  </si>
  <si>
    <t>نوده خاندوز</t>
  </si>
  <si>
    <t>کوهرنگ</t>
  </si>
  <si>
    <t>چلگرد</t>
  </si>
  <si>
    <t>تیکمه داش</t>
  </si>
  <si>
    <t>نالوس</t>
  </si>
  <si>
    <t>فتح المبین</t>
  </si>
  <si>
    <t>قهاوند</t>
  </si>
  <si>
    <t>فرخی</t>
  </si>
  <si>
    <t>زرنه</t>
  </si>
  <si>
    <t>دیهوک</t>
  </si>
  <si>
    <t>ارسک</t>
  </si>
  <si>
    <t>سپیددشت</t>
  </si>
  <si>
    <t>سرمست</t>
  </si>
  <si>
    <t>دوبرجی</t>
  </si>
  <si>
    <t>آقکند</t>
  </si>
  <si>
    <t>قطرویه</t>
  </si>
  <si>
    <t>نودان</t>
  </si>
  <si>
    <t>گوریه</t>
  </si>
  <si>
    <t>کیلان</t>
  </si>
  <si>
    <t>مردهک</t>
  </si>
  <si>
    <t>قوشچی</t>
  </si>
  <si>
    <t>زاغه</t>
  </si>
  <si>
    <t>آبعلی</t>
  </si>
  <si>
    <t>شنبه</t>
  </si>
  <si>
    <t>لمزان</t>
  </si>
  <si>
    <t>داورزن</t>
  </si>
  <si>
    <t>آجین</t>
  </si>
  <si>
    <t>امام حسن</t>
  </si>
  <si>
    <t>آبش احمد</t>
  </si>
  <si>
    <t>لومار</t>
  </si>
  <si>
    <t>زیارتعلی</t>
  </si>
  <si>
    <t>نازک علیا</t>
  </si>
  <si>
    <t>سراب باغ</t>
  </si>
  <si>
    <t>افزر</t>
  </si>
  <si>
    <t>تازه کندانگوت</t>
  </si>
  <si>
    <t>نوخندان</t>
  </si>
  <si>
    <t>گودین</t>
  </si>
  <si>
    <t>خانوک</t>
  </si>
  <si>
    <t>نراق</t>
  </si>
  <si>
    <t>تازه کند</t>
  </si>
  <si>
    <t>سالند</t>
  </si>
  <si>
    <t>رامجرد</t>
  </si>
  <si>
    <t>بیارجمند</t>
  </si>
  <si>
    <t>اینچه برون</t>
  </si>
  <si>
    <t>خواجو شهر</t>
  </si>
  <si>
    <t>صفاییه</t>
  </si>
  <si>
    <t>زنوز</t>
  </si>
  <si>
    <t>بوشکان</t>
  </si>
  <si>
    <t>کلمه</t>
  </si>
  <si>
    <t>شیرین سو</t>
  </si>
  <si>
    <t>موسیان</t>
  </si>
  <si>
    <t>برزول</t>
  </si>
  <si>
    <t>کامو و چوگان</t>
  </si>
  <si>
    <t>قاضی</t>
  </si>
  <si>
    <t>نظام شهر</t>
  </si>
  <si>
    <t>نوبندگان</t>
  </si>
  <si>
    <t>قلعه خواجه</t>
  </si>
  <si>
    <t>بیدروبه</t>
  </si>
  <si>
    <t>چاپشلو</t>
  </si>
  <si>
    <t>جایزان</t>
  </si>
  <si>
    <t>ندوشن</t>
  </si>
  <si>
    <t>کلور</t>
  </si>
  <si>
    <t>قهستان</t>
  </si>
  <si>
    <t>جیرنده</t>
  </si>
  <si>
    <t>نیاسر</t>
  </si>
  <si>
    <t>شوقان</t>
  </si>
  <si>
    <t>آرمرده</t>
  </si>
  <si>
    <t>توره</t>
  </si>
  <si>
    <t>مرگنلر</t>
  </si>
  <si>
    <t>پاتاوه</t>
  </si>
  <si>
    <t>کوهی خیل</t>
  </si>
  <si>
    <t>گل تپه</t>
  </si>
  <si>
    <t>مینوشهر</t>
  </si>
  <si>
    <t>معلم کلایه</t>
  </si>
  <si>
    <t>چالانچولان</t>
  </si>
  <si>
    <t>دزج</t>
  </si>
  <si>
    <t>سیرکان</t>
  </si>
  <si>
    <t>کمه</t>
  </si>
  <si>
    <t>رانکوه</t>
  </si>
  <si>
    <t>لاهرود</t>
  </si>
  <si>
    <t>ارمغانخانه</t>
  </si>
  <si>
    <t>درب گنبد</t>
  </si>
  <si>
    <t>سرخون</t>
  </si>
  <si>
    <t>احمدسرگوراب</t>
  </si>
  <si>
    <t>توحید</t>
  </si>
  <si>
    <t>قصابه</t>
  </si>
  <si>
    <t>مشراگه</t>
  </si>
  <si>
    <t>زرینه</t>
  </si>
  <si>
    <t>دوره</t>
  </si>
  <si>
    <t>ویسیان</t>
  </si>
  <si>
    <t>شهراباد</t>
  </si>
  <si>
    <t>هیر</t>
  </si>
  <si>
    <t>سنخواست</t>
  </si>
  <si>
    <t>ملک آباد</t>
  </si>
  <si>
    <t>ترک</t>
  </si>
  <si>
    <t>چغامیش</t>
  </si>
  <si>
    <t>پیش قلعه</t>
  </si>
  <si>
    <t>سرفاریاب</t>
  </si>
  <si>
    <t>بافران</t>
  </si>
  <si>
    <t>اطاقور</t>
  </si>
  <si>
    <t>سلطان شهر</t>
  </si>
  <si>
    <t>هندودر</t>
  </si>
  <si>
    <t>سندرک</t>
  </si>
  <si>
    <t>انارک</t>
  </si>
  <si>
    <t>خمارلو</t>
  </si>
  <si>
    <t>لطف آباد</t>
  </si>
  <si>
    <t>لای بید</t>
  </si>
  <si>
    <t>خداجو(خراجو)</t>
  </si>
  <si>
    <t>مومن آباد</t>
  </si>
  <si>
    <t>حسینیه</t>
  </si>
  <si>
    <t>دلگشا</t>
  </si>
  <si>
    <t>سرو</t>
  </si>
  <si>
    <t>سماله</t>
  </si>
  <si>
    <t>فارغان</t>
  </si>
  <si>
    <t>دابودشت</t>
  </si>
  <si>
    <t>عقدا</t>
  </si>
  <si>
    <t>طرق رود</t>
  </si>
  <si>
    <t>چورزق</t>
  </si>
  <si>
    <t>دیلمان</t>
  </si>
  <si>
    <t>بشاگرد</t>
  </si>
  <si>
    <t>بیران شهر</t>
  </si>
  <si>
    <t>سراب دوره</t>
  </si>
  <si>
    <t>هیدوچ</t>
  </si>
  <si>
    <t>آبژدان</t>
  </si>
  <si>
    <t>ونک</t>
  </si>
  <si>
    <t>آواجیق</t>
  </si>
  <si>
    <t>توپ آغاج</t>
  </si>
  <si>
    <t>ماکلوان</t>
  </si>
  <si>
    <t>سیلوانه</t>
  </si>
  <si>
    <t>بره سر</t>
  </si>
  <si>
    <t>رضی</t>
  </si>
  <si>
    <t>رباط سنگ</t>
  </si>
  <si>
    <t>سیه رود</t>
  </si>
  <si>
    <t>مادرسلیمان</t>
  </si>
  <si>
    <t>شول آباد</t>
  </si>
  <si>
    <t>فرسفج</t>
  </si>
  <si>
    <t>دستجرد</t>
  </si>
  <si>
    <t>بازفت</t>
  </si>
  <si>
    <t>بویین سفلی</t>
  </si>
  <si>
    <t>ماژین</t>
  </si>
  <si>
    <t>توتکابن</t>
  </si>
  <si>
    <t>ازگله</t>
  </si>
  <si>
    <t>حصارگرمخان</t>
  </si>
  <si>
    <t>منج</t>
  </si>
  <si>
    <t>لوجلی</t>
  </si>
  <si>
    <t>هنزا</t>
  </si>
  <si>
    <t>کوهین</t>
  </si>
  <si>
    <t>سلفچگان</t>
  </si>
  <si>
    <t>چکنه</t>
  </si>
  <si>
    <t>بابامنیر</t>
  </si>
  <si>
    <t>قورچی باشی</t>
  </si>
  <si>
    <t>دوزه</t>
  </si>
  <si>
    <t>ساروق</t>
  </si>
  <si>
    <t>سیمینه</t>
  </si>
  <si>
    <t>آسارا</t>
  </si>
  <si>
    <t>حمیل</t>
  </si>
  <si>
    <t>شویشه</t>
  </si>
  <si>
    <t>کانی سور</t>
  </si>
  <si>
    <t>همت آباد</t>
  </si>
  <si>
    <t>رازمیان</t>
  </si>
  <si>
    <t>مزدآوند</t>
  </si>
  <si>
    <t>نظرکهریزی</t>
  </si>
  <si>
    <t>صمصامی</t>
  </si>
  <si>
    <t>پیرتاج</t>
  </si>
  <si>
    <t>آلاشت</t>
  </si>
  <si>
    <t>کهن آباد</t>
  </si>
  <si>
    <t>زهره</t>
  </si>
  <si>
    <t>گوهران</t>
  </si>
  <si>
    <t>چیتاب</t>
  </si>
  <si>
    <t>سرگز</t>
  </si>
  <si>
    <t>ارجمند</t>
  </si>
  <si>
    <t>زهان</t>
  </si>
  <si>
    <t>گلگیر</t>
  </si>
  <si>
    <t>سطر</t>
  </si>
  <si>
    <t>برده رشه</t>
  </si>
  <si>
    <t>هجدک</t>
  </si>
  <si>
    <t>فخراباد</t>
  </si>
  <si>
    <t>قوشخانه</t>
  </si>
  <si>
    <t>رینه</t>
  </si>
  <si>
    <t>بلده</t>
  </si>
  <si>
    <t>پایین هولار</t>
  </si>
  <si>
    <t>حلب</t>
  </si>
  <si>
    <t>هفت چشمه</t>
  </si>
  <si>
    <t>مرزیکلا</t>
  </si>
  <si>
    <t>کوراییم</t>
  </si>
  <si>
    <t>رازقان</t>
  </si>
  <si>
    <t>رباط</t>
  </si>
  <si>
    <t>سیردان</t>
  </si>
  <si>
    <t>هلشی</t>
  </si>
  <si>
    <t>خلیفان</t>
  </si>
  <si>
    <t>جوان قلعه</t>
  </si>
  <si>
    <t>میان راهان</t>
  </si>
  <si>
    <t>مرادلو</t>
  </si>
  <si>
    <t>زنگنه</t>
  </si>
  <si>
    <t>باجگیران</t>
  </si>
  <si>
    <t>گراب سفلی</t>
  </si>
  <si>
    <t>خضرآباد</t>
  </si>
  <si>
    <t>بابارشانی</t>
  </si>
  <si>
    <t>چناره</t>
  </si>
  <si>
    <t>نیک پی</t>
  </si>
  <si>
    <t>ماسوله</t>
  </si>
  <si>
    <t>فریم</t>
  </si>
  <si>
    <t>گزنک</t>
  </si>
  <si>
    <t>بلاوه</t>
  </si>
  <si>
    <t>سومار</t>
  </si>
  <si>
    <t>كل تعداد واحدهاي مسكوني خالي قابل عرضه به بازار</t>
  </si>
  <si>
    <t>كل نياز مسكن</t>
  </si>
  <si>
    <t>کمبود مسکن ده ساله</t>
  </si>
  <si>
    <t>تعداد واحدهاي نيازمند به نوسازي</t>
  </si>
  <si>
    <t>ميزان نياز براي پوشش كسري واحدهاي توليد شده طي 4 سال اخير</t>
  </si>
  <si>
    <t>ميزان نياز براي پوشش کمبود مسکن در سال 1395</t>
  </si>
  <si>
    <t xml:space="preserve">ميانگين سالانه ازدواج </t>
  </si>
  <si>
    <t xml:space="preserve"> 50درصد ميانگين سالانه طلاق</t>
  </si>
  <si>
    <t>10درصد  ميانگين سالانه  مرگ و میر</t>
  </si>
  <si>
    <t>خانوار (مرگ)</t>
  </si>
  <si>
    <t>كل</t>
  </si>
  <si>
    <t>مجموع كل</t>
  </si>
  <si>
    <t>id</t>
  </si>
  <si>
    <t>اردكان</t>
  </si>
  <si>
    <t>جمعیت</t>
  </si>
  <si>
    <t>واحد مسکونی</t>
  </si>
  <si>
    <t>واحد مسکونی خالی</t>
  </si>
  <si>
    <t>خانوار جدید در هر شهر در هر سال -ازدواج</t>
  </si>
  <si>
    <t>خانوار جدید در هر شهر و هر سال-طلاق</t>
  </si>
  <si>
    <t>تعداد واحد مسکونی موردنیاز برای خانوار ساکن در بافت ناکارآمد</t>
  </si>
  <si>
    <t>5 درصد واحدهای مسكونی(نرخ طبیعی خانه های خالی)</t>
  </si>
  <si>
    <t>كل تعداد واحدهای مسكونی خالی قابل عرضه به بازار</t>
  </si>
  <si>
    <t>كل تعداد واحدهای مسكونی خالی قابل عرضه به بازار سالیانه</t>
  </si>
  <si>
    <t>5 درصد تعدیل بازار</t>
  </si>
  <si>
    <t>میزان نیاز برای پوشش کمبود مسکن در سال 1395</t>
  </si>
  <si>
    <t>میانگین سالانه ازدواج</t>
  </si>
  <si>
    <t xml:space="preserve"> 50درصد میانگین سالانه طلاق</t>
  </si>
  <si>
    <t>10 درصد مرگ و میر</t>
  </si>
  <si>
    <t>تعداد واحدهای نیازمند به نوسازی</t>
  </si>
  <si>
    <t xml:space="preserve">نیاز مسكن </t>
  </si>
  <si>
    <t>میزان نیاز برای پوشش كسری واحدهای تولید شده طی 4 سال اخیر</t>
  </si>
  <si>
    <t>كل نیاز مسكن</t>
  </si>
  <si>
    <t>جمع نیاز كل مسكن</t>
  </si>
  <si>
    <t>پروانه ساختمانی</t>
  </si>
  <si>
    <t>شاهین شهرومیمه</t>
  </si>
  <si>
    <t>تیران وکرون</t>
  </si>
  <si>
    <t>فریدن</t>
  </si>
  <si>
    <t>بو یین و میاندشت</t>
  </si>
  <si>
    <t>خور و بیابانک</t>
  </si>
  <si>
    <t>ملکشاهی</t>
  </si>
  <si>
    <t>سیروان</t>
  </si>
  <si>
    <t>چاراویماق</t>
  </si>
  <si>
    <t>خداآفرین</t>
  </si>
  <si>
    <t>چایپاره</t>
  </si>
  <si>
    <t>دیلم</t>
  </si>
  <si>
    <t>دیر</t>
  </si>
  <si>
    <t>ری</t>
  </si>
  <si>
    <t>شمیرانات</t>
  </si>
  <si>
    <t>کیار</t>
  </si>
  <si>
    <t>قاینات</t>
  </si>
  <si>
    <t>زیرکوه</t>
  </si>
  <si>
    <t>درمیان</t>
  </si>
  <si>
    <t>بینالود</t>
  </si>
  <si>
    <t>جوین</t>
  </si>
  <si>
    <t>باوی</t>
  </si>
  <si>
    <t>اندیکا</t>
  </si>
  <si>
    <t>ایجرود</t>
  </si>
  <si>
    <t>سیب و سوران</t>
  </si>
  <si>
    <t>هیرمند</t>
  </si>
  <si>
    <t>نیمروز</t>
  </si>
  <si>
    <t>ممسنی</t>
  </si>
  <si>
    <t>خرم بید</t>
  </si>
  <si>
    <t>زرین دشت</t>
  </si>
  <si>
    <t>قیروکارزین</t>
  </si>
  <si>
    <t>سپیدان</t>
  </si>
  <si>
    <t>ریگان</t>
  </si>
  <si>
    <t>ثلاث باباجانی</t>
  </si>
  <si>
    <t>بویراحمد</t>
  </si>
  <si>
    <t>کهگیلویه</t>
  </si>
  <si>
    <t>بهمیی</t>
  </si>
  <si>
    <t>علی آباد</t>
  </si>
  <si>
    <t>گمیشان</t>
  </si>
  <si>
    <t>میاندورود</t>
  </si>
  <si>
    <t>سوادکوه شمالی</t>
  </si>
  <si>
    <t>سیمرغ</t>
  </si>
  <si>
    <t>زرندیه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</si>
</sst>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_-* #,##0.00\-;_-* &quot;-&quot;??_-;_-@_-"/>
    <numFmt numFmtId="165" formatCode="_-* #,##0_-;_-* #,##0\-;_-* &quot;-&quot;??_-;_-@_-"/>
    <numFmt numFmtId="166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theme="0"/>
      <name val="B Nazanin"/>
      <charset val="178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b/>
      <sz val="12"/>
      <color theme="0"/>
      <name val="B Nazanin"/>
      <charset val="178"/>
    </font>
    <font>
      <sz val="12"/>
      <color theme="1"/>
      <name val="Calibri"/>
      <family val="2"/>
      <scheme val="minor"/>
    </font>
    <font>
      <b/>
      <sz val="11"/>
      <color theme="1"/>
      <name val="B Nazanin"/>
      <charset val="178"/>
    </font>
    <font>
      <b/>
      <sz val="14"/>
      <color rgb="FFFF0000"/>
      <name val="B Nazanin"/>
      <charset val="178"/>
    </font>
    <font>
      <b/>
      <sz val="12"/>
      <color theme="1"/>
      <name val="Calibri"/>
      <family val="2"/>
      <scheme val="minor"/>
    </font>
    <font>
      <b/>
      <sz val="14"/>
      <name val="B Titr"/>
      <charset val="178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B Titr"/>
      <charset val="178"/>
    </font>
    <font>
      <sz val="11"/>
      <color theme="1"/>
      <name val="B Titr"/>
      <charset val="178"/>
    </font>
    <font>
      <b/>
      <sz val="11"/>
      <color theme="1"/>
      <name val="B Titr"/>
      <charset val="178"/>
    </font>
    <font>
      <b/>
      <sz val="12"/>
      <color theme="1"/>
      <name val="B Titr"/>
      <charset val="178"/>
    </font>
    <font>
      <sz val="12"/>
      <color theme="1"/>
      <name val="B Titr"/>
      <charset val="178"/>
    </font>
    <font>
      <sz val="14"/>
      <color theme="1"/>
      <name val="Calibri"/>
      <family val="2"/>
      <scheme val="minor"/>
    </font>
    <font>
      <sz val="14"/>
      <color theme="1"/>
      <name val="B Titr"/>
      <charset val="178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 readingOrder="2"/>
    </xf>
    <xf numFmtId="165" fontId="2" fillId="3" borderId="1" xfId="1" applyNumberFormat="1" applyFont="1" applyFill="1" applyBorder="1" applyAlignment="1">
      <alignment horizontal="center" vertical="center" wrapText="1" readingOrder="2"/>
    </xf>
    <xf numFmtId="0" fontId="4" fillId="4" borderId="1" xfId="1" applyNumberFormat="1" applyFont="1" applyFill="1" applyBorder="1" applyAlignment="1">
      <alignment horizontal="center" vertical="center" readingOrder="2"/>
    </xf>
    <xf numFmtId="0" fontId="3" fillId="6" borderId="1" xfId="1" applyNumberFormat="1" applyFont="1" applyFill="1" applyBorder="1" applyAlignment="1">
      <alignment horizontal="center" vertical="center" readingOrder="2"/>
    </xf>
    <xf numFmtId="0" fontId="3" fillId="7" borderId="1" xfId="1" applyNumberFormat="1" applyFont="1" applyFill="1" applyBorder="1" applyAlignment="1">
      <alignment horizontal="center" vertical="center" readingOrder="2"/>
    </xf>
    <xf numFmtId="0" fontId="3" fillId="8" borderId="1" xfId="1" applyNumberFormat="1" applyFont="1" applyFill="1" applyBorder="1" applyAlignment="1">
      <alignment horizontal="center" vertical="center" readingOrder="2"/>
    </xf>
    <xf numFmtId="0" fontId="3" fillId="9" borderId="1" xfId="1" applyNumberFormat="1" applyFont="1" applyFill="1" applyBorder="1" applyAlignment="1">
      <alignment horizontal="center" vertical="center" readingOrder="2"/>
    </xf>
    <xf numFmtId="0" fontId="3" fillId="10" borderId="1" xfId="1" applyNumberFormat="1" applyFont="1" applyFill="1" applyBorder="1" applyAlignment="1">
      <alignment horizontal="center" vertical="center" readingOrder="2"/>
    </xf>
    <xf numFmtId="0" fontId="3" fillId="11" borderId="1" xfId="1" applyNumberFormat="1" applyFont="1" applyFill="1" applyBorder="1" applyAlignment="1">
      <alignment horizontal="center" vertical="center" readingOrder="2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" fontId="5" fillId="12" borderId="0" xfId="0" applyNumberFormat="1" applyFont="1" applyFill="1" applyAlignment="1">
      <alignment horizontal="center" vertical="center"/>
    </xf>
    <xf numFmtId="0" fontId="6" fillId="6" borderId="1" xfId="1" applyNumberFormat="1" applyFont="1" applyFill="1" applyBorder="1" applyAlignment="1">
      <alignment horizontal="center" vertical="center" readingOrder="2"/>
    </xf>
    <xf numFmtId="0" fontId="8" fillId="4" borderId="1" xfId="1" applyNumberFormat="1" applyFont="1" applyFill="1" applyBorder="1" applyAlignment="1">
      <alignment horizontal="center" vertical="center" readingOrder="2"/>
    </xf>
    <xf numFmtId="0" fontId="6" fillId="7" borderId="1" xfId="1" applyNumberFormat="1" applyFont="1" applyFill="1" applyBorder="1" applyAlignment="1">
      <alignment horizontal="center" vertical="center" readingOrder="2"/>
    </xf>
    <xf numFmtId="0" fontId="6" fillId="8" borderId="1" xfId="1" applyNumberFormat="1" applyFont="1" applyFill="1" applyBorder="1" applyAlignment="1">
      <alignment horizontal="center" vertical="center" readingOrder="2"/>
    </xf>
    <xf numFmtId="0" fontId="6" fillId="9" borderId="1" xfId="1" applyNumberFormat="1" applyFont="1" applyFill="1" applyBorder="1" applyAlignment="1">
      <alignment horizontal="center" vertical="center" readingOrder="2"/>
    </xf>
    <xf numFmtId="0" fontId="6" fillId="10" borderId="1" xfId="1" applyNumberFormat="1" applyFont="1" applyFill="1" applyBorder="1" applyAlignment="1">
      <alignment horizontal="center" vertical="center" readingOrder="2"/>
    </xf>
    <xf numFmtId="0" fontId="6" fillId="11" borderId="1" xfId="1" applyNumberFormat="1" applyFont="1" applyFill="1" applyBorder="1" applyAlignment="1">
      <alignment horizontal="center" vertical="center" readingOrder="2"/>
    </xf>
    <xf numFmtId="0" fontId="7" fillId="0" borderId="0" xfId="0" applyFont="1"/>
    <xf numFmtId="0" fontId="9" fillId="0" borderId="0" xfId="0" applyFont="1"/>
    <xf numFmtId="165" fontId="0" fillId="0" borderId="0" xfId="0" applyNumberFormat="1"/>
    <xf numFmtId="0" fontId="0" fillId="0" borderId="1" xfId="0" applyBorder="1"/>
    <xf numFmtId="165" fontId="0" fillId="0" borderId="0" xfId="3" applyNumberFormat="1" applyFont="1"/>
    <xf numFmtId="165" fontId="6" fillId="13" borderId="1" xfId="1" applyNumberFormat="1" applyFont="1" applyFill="1" applyBorder="1" applyAlignment="1">
      <alignment horizontal="center" vertical="center" wrapText="1" readingOrder="2"/>
    </xf>
    <xf numFmtId="165" fontId="6" fillId="14" borderId="1" xfId="1" applyNumberFormat="1" applyFont="1" applyFill="1" applyBorder="1" applyAlignment="1">
      <alignment horizontal="center" vertical="center" wrapText="1" readingOrder="2"/>
    </xf>
    <xf numFmtId="165" fontId="5" fillId="0" borderId="1" xfId="3" applyNumberFormat="1" applyFont="1" applyBorder="1"/>
    <xf numFmtId="165" fontId="10" fillId="15" borderId="1" xfId="3" applyNumberFormat="1" applyFont="1" applyFill="1" applyBorder="1" applyAlignment="1">
      <alignment horizontal="center" vertical="center" wrapText="1"/>
    </xf>
    <xf numFmtId="165" fontId="10" fillId="15" borderId="1" xfId="3" applyNumberFormat="1" applyFont="1" applyFill="1" applyBorder="1" applyAlignment="1">
      <alignment horizontal="right" vertical="center" wrapText="1"/>
    </xf>
    <xf numFmtId="0" fontId="10" fillId="15" borderId="1" xfId="0" applyFont="1" applyFill="1" applyBorder="1" applyAlignment="1">
      <alignment vertical="center" wrapText="1"/>
    </xf>
    <xf numFmtId="165" fontId="11" fillId="15" borderId="1" xfId="0" applyNumberFormat="1" applyFont="1" applyFill="1" applyBorder="1"/>
    <xf numFmtId="165" fontId="6" fillId="15" borderId="1" xfId="3" applyNumberFormat="1" applyFont="1" applyFill="1" applyBorder="1" applyAlignment="1">
      <alignment wrapText="1"/>
    </xf>
    <xf numFmtId="165" fontId="11" fillId="0" borderId="1" xfId="0" applyNumberFormat="1" applyFont="1" applyBorder="1"/>
    <xf numFmtId="0" fontId="5" fillId="0" borderId="1" xfId="0" applyFont="1" applyBorder="1"/>
    <xf numFmtId="165" fontId="13" fillId="0" borderId="1" xfId="0" applyNumberFormat="1" applyFont="1" applyBorder="1"/>
    <xf numFmtId="165" fontId="6" fillId="15" borderId="1" xfId="3" applyNumberFormat="1" applyFont="1" applyFill="1" applyBorder="1" applyAlignment="1">
      <alignment vertical="center" wrapText="1"/>
    </xf>
    <xf numFmtId="165" fontId="6" fillId="15" borderId="1" xfId="3" applyNumberFormat="1" applyFont="1" applyFill="1" applyBorder="1" applyAlignment="1">
      <alignment horizontal="center" vertical="center" wrapText="1"/>
    </xf>
    <xf numFmtId="165" fontId="16" fillId="0" borderId="1" xfId="3" applyNumberFormat="1" applyFont="1" applyBorder="1"/>
    <xf numFmtId="0" fontId="6" fillId="15" borderId="1" xfId="0" applyFont="1" applyFill="1" applyBorder="1" applyAlignment="1">
      <alignment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6" fillId="15" borderId="1" xfId="0" applyFont="1" applyFill="1" applyBorder="1" applyAlignment="1">
      <alignment wrapText="1"/>
    </xf>
    <xf numFmtId="0" fontId="17" fillId="0" borderId="1" xfId="0" applyFont="1" applyBorder="1"/>
    <xf numFmtId="165" fontId="19" fillId="0" borderId="1" xfId="3" applyNumberFormat="1" applyFont="1" applyBorder="1" applyAlignment="1">
      <alignment horizontal="center"/>
    </xf>
    <xf numFmtId="165" fontId="18" fillId="0" borderId="1" xfId="3" applyNumberFormat="1" applyFont="1" applyBorder="1"/>
    <xf numFmtId="165" fontId="18" fillId="0" borderId="1" xfId="0" applyNumberFormat="1" applyFont="1" applyBorder="1"/>
    <xf numFmtId="165" fontId="17" fillId="0" borderId="1" xfId="3" applyNumberFormat="1" applyFont="1" applyBorder="1"/>
    <xf numFmtId="165" fontId="17" fillId="0" borderId="1" xfId="3" applyNumberFormat="1" applyFont="1" applyBorder="1" applyAlignment="1">
      <alignment horizontal="center" vertical="center"/>
    </xf>
    <xf numFmtId="165" fontId="17" fillId="0" borderId="1" xfId="0" applyNumberFormat="1" applyFont="1" applyBorder="1"/>
    <xf numFmtId="165" fontId="7" fillId="0" borderId="1" xfId="3" applyNumberFormat="1" applyFont="1" applyBorder="1"/>
    <xf numFmtId="165" fontId="2" fillId="0" borderId="1" xfId="3" applyNumberFormat="1" applyFont="1" applyBorder="1"/>
    <xf numFmtId="165" fontId="2" fillId="0" borderId="1" xfId="3" applyNumberFormat="1" applyFont="1" applyBorder="1" applyAlignment="1">
      <alignment vertical="center"/>
    </xf>
    <xf numFmtId="165" fontId="2" fillId="0" borderId="1" xfId="3" applyNumberFormat="1" applyFont="1" applyBorder="1" applyAlignment="1">
      <alignment horizontal="center" vertical="center"/>
    </xf>
    <xf numFmtId="165" fontId="20" fillId="0" borderId="1" xfId="0" applyNumberFormat="1" applyFont="1" applyBorder="1"/>
    <xf numFmtId="165" fontId="2" fillId="0" borderId="1" xfId="3" applyNumberFormat="1" applyFont="1" applyBorder="1" applyAlignment="1">
      <alignment horizontal="center"/>
    </xf>
    <xf numFmtId="165" fontId="22" fillId="0" borderId="1" xfId="3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0" fillId="1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5" fontId="19" fillId="0" borderId="1" xfId="0" applyNumberFormat="1" applyFont="1" applyBorder="1"/>
    <xf numFmtId="0" fontId="3" fillId="1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2" fillId="0" borderId="1" xfId="3" applyNumberFormat="1" applyFont="1" applyBorder="1" applyAlignment="1"/>
    <xf numFmtId="165" fontId="6" fillId="6" borderId="1" xfId="3" applyNumberFormat="1" applyFont="1" applyFill="1" applyBorder="1" applyAlignment="1">
      <alignment horizontal="center" vertical="center" readingOrder="2"/>
    </xf>
    <xf numFmtId="165" fontId="3" fillId="6" borderId="1" xfId="3" applyNumberFormat="1" applyFont="1" applyFill="1" applyBorder="1" applyAlignment="1">
      <alignment horizontal="center" vertical="center" readingOrder="2"/>
    </xf>
    <xf numFmtId="165" fontId="2" fillId="0" borderId="1" xfId="3" applyNumberFormat="1" applyFont="1" applyBorder="1" applyAlignment="1">
      <alignment horizontal="center" vertical="center" readingOrder="2"/>
    </xf>
    <xf numFmtId="165" fontId="5" fillId="0" borderId="1" xfId="3" applyNumberFormat="1" applyFont="1" applyBorder="1" applyAlignment="1">
      <alignment horizontal="center"/>
    </xf>
    <xf numFmtId="165" fontId="7" fillId="0" borderId="1" xfId="3" applyNumberFormat="1" applyFont="1" applyBorder="1" applyAlignment="1">
      <alignment horizontal="center"/>
    </xf>
    <xf numFmtId="165" fontId="6" fillId="9" borderId="1" xfId="3" applyNumberFormat="1" applyFont="1" applyFill="1" applyBorder="1" applyAlignment="1">
      <alignment horizontal="center" vertical="center" readingOrder="2"/>
    </xf>
    <xf numFmtId="165" fontId="3" fillId="9" borderId="1" xfId="3" applyNumberFormat="1" applyFont="1" applyFill="1" applyBorder="1" applyAlignment="1">
      <alignment horizontal="center" vertical="center" readingOrder="2"/>
    </xf>
    <xf numFmtId="165" fontId="3" fillId="5" borderId="1" xfId="3" applyNumberFormat="1" applyFont="1" applyFill="1" applyBorder="1" applyAlignment="1">
      <alignment horizontal="center" vertical="center" readingOrder="2"/>
    </xf>
    <xf numFmtId="165" fontId="6" fillId="10" borderId="1" xfId="3" applyNumberFormat="1" applyFont="1" applyFill="1" applyBorder="1" applyAlignment="1">
      <alignment horizontal="center" vertical="center" readingOrder="2"/>
    </xf>
    <xf numFmtId="165" fontId="3" fillId="10" borderId="1" xfId="3" applyNumberFormat="1" applyFont="1" applyFill="1" applyBorder="1" applyAlignment="1">
      <alignment horizontal="center" vertical="center" readingOrder="2"/>
    </xf>
    <xf numFmtId="165" fontId="6" fillId="11" borderId="1" xfId="3" applyNumberFormat="1" applyFont="1" applyFill="1" applyBorder="1" applyAlignment="1">
      <alignment horizontal="center" vertical="center" readingOrder="2"/>
    </xf>
    <xf numFmtId="165" fontId="3" fillId="11" borderId="1" xfId="3" applyNumberFormat="1" applyFont="1" applyFill="1" applyBorder="1" applyAlignment="1">
      <alignment horizontal="center" vertical="center" readingOrder="2"/>
    </xf>
    <xf numFmtId="165" fontId="8" fillId="4" borderId="1" xfId="3" applyNumberFormat="1" applyFont="1" applyFill="1" applyBorder="1" applyAlignment="1">
      <alignment horizontal="center" vertical="center" readingOrder="2"/>
    </xf>
    <xf numFmtId="165" fontId="4" fillId="4" borderId="1" xfId="3" applyNumberFormat="1" applyFont="1" applyFill="1" applyBorder="1" applyAlignment="1">
      <alignment horizontal="center" vertical="center" readingOrder="2"/>
    </xf>
    <xf numFmtId="165" fontId="4" fillId="5" borderId="1" xfId="3" applyNumberFormat="1" applyFont="1" applyFill="1" applyBorder="1" applyAlignment="1">
      <alignment horizontal="center" vertical="center" readingOrder="2"/>
    </xf>
    <xf numFmtId="165" fontId="6" fillId="7" borderId="1" xfId="3" applyNumberFormat="1" applyFont="1" applyFill="1" applyBorder="1" applyAlignment="1">
      <alignment horizontal="center" vertical="center" readingOrder="2"/>
    </xf>
    <xf numFmtId="165" fontId="3" fillId="7" borderId="1" xfId="3" applyNumberFormat="1" applyFont="1" applyFill="1" applyBorder="1" applyAlignment="1">
      <alignment horizontal="center" vertical="center" readingOrder="2"/>
    </xf>
    <xf numFmtId="165" fontId="6" fillId="8" borderId="1" xfId="3" applyNumberFormat="1" applyFont="1" applyFill="1" applyBorder="1" applyAlignment="1">
      <alignment horizontal="center" vertical="center" readingOrder="2"/>
    </xf>
    <xf numFmtId="165" fontId="3" fillId="8" borderId="1" xfId="3" applyNumberFormat="1" applyFont="1" applyFill="1" applyBorder="1" applyAlignment="1">
      <alignment horizontal="center" vertical="center" readingOrder="2"/>
    </xf>
    <xf numFmtId="165" fontId="5" fillId="0" borderId="1" xfId="3" applyNumberFormat="1" applyFont="1" applyBorder="1" applyAlignment="1">
      <alignment horizontal="center" vertical="center"/>
    </xf>
    <xf numFmtId="165" fontId="6" fillId="16" borderId="1" xfId="1" applyNumberFormat="1" applyFont="1" applyFill="1" applyBorder="1" applyAlignment="1">
      <alignment horizontal="center" vertical="center" wrapText="1" readingOrder="2"/>
    </xf>
    <xf numFmtId="165" fontId="2" fillId="12" borderId="1" xfId="1" applyNumberFormat="1" applyFont="1" applyFill="1" applyBorder="1" applyAlignment="1">
      <alignment horizontal="center" vertical="center" wrapText="1" readingOrder="2"/>
    </xf>
    <xf numFmtId="0" fontId="6" fillId="2" borderId="1" xfId="1" applyNumberFormat="1" applyFont="1" applyFill="1" applyBorder="1" applyAlignment="1">
      <alignment horizontal="center" vertical="center" wrapText="1" readingOrder="2"/>
    </xf>
    <xf numFmtId="1" fontId="2" fillId="0" borderId="1" xfId="0" applyNumberFormat="1" applyFont="1" applyBorder="1" applyAlignment="1">
      <alignment horizontal="center"/>
    </xf>
    <xf numFmtId="164" fontId="2" fillId="0" borderId="1" xfId="3" applyFont="1" applyBorder="1" applyAlignment="1">
      <alignment horizontal="center"/>
    </xf>
    <xf numFmtId="1" fontId="2" fillId="0" borderId="1" xfId="0" applyNumberFormat="1" applyFont="1" applyBorder="1"/>
    <xf numFmtId="165" fontId="13" fillId="15" borderId="1" xfId="0" applyNumberFormat="1" applyFont="1" applyFill="1" applyBorder="1" applyAlignment="1">
      <alignment vertical="center"/>
    </xf>
    <xf numFmtId="166" fontId="2" fillId="0" borderId="1" xfId="3" applyNumberFormat="1" applyFont="1" applyBorder="1" applyAlignment="1">
      <alignment horizontal="center" vertical="center"/>
    </xf>
    <xf numFmtId="166" fontId="2" fillId="0" borderId="1" xfId="3" applyNumberFormat="1" applyFont="1" applyBorder="1" applyAlignment="1">
      <alignment horizontal="center" vertical="center" readingOrder="2"/>
    </xf>
    <xf numFmtId="166" fontId="2" fillId="0" borderId="5" xfId="3" applyNumberFormat="1" applyFont="1" applyBorder="1" applyAlignment="1">
      <alignment horizontal="center" vertical="center"/>
    </xf>
    <xf numFmtId="0" fontId="13" fillId="1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65" fontId="3" fillId="0" borderId="6" xfId="3" applyNumberFormat="1" applyFont="1" applyBorder="1" applyAlignment="1">
      <alignment horizontal="center"/>
    </xf>
    <xf numFmtId="165" fontId="3" fillId="0" borderId="2" xfId="3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5" fontId="18" fillId="0" borderId="6" xfId="3" applyNumberFormat="1" applyFont="1" applyBorder="1" applyAlignment="1">
      <alignment horizontal="center"/>
    </xf>
    <xf numFmtId="165" fontId="18" fillId="0" borderId="2" xfId="3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2" xfId="0" applyFont="1" applyBorder="1" applyAlignment="1">
      <alignment horizontal="center"/>
    </xf>
  </cellXfs>
  <cellStyles count="4">
    <cellStyle name="Comma" xfId="3" builtinId="3"/>
    <cellStyle name="Comma 2" xfId="2"/>
    <cellStyle name="Comma 3" xfId="1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9FFCC"/>
      <color rgb="FFFF7C8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C1244"/>
  <sheetViews>
    <sheetView rightToLeft="1" tabSelected="1" topLeftCell="A1215" zoomScaleNormal="100" workbookViewId="0">
      <selection activeCell="H1218" sqref="H1218"/>
    </sheetView>
  </sheetViews>
  <sheetFormatPr defaultColWidth="9.140625" defaultRowHeight="18.75" x14ac:dyDescent="0.45"/>
  <cols>
    <col min="1" max="1" width="15.7109375" style="1" bestFit="1" customWidth="1"/>
    <col min="2" max="2" width="15.7109375" style="23" bestFit="1" customWidth="1"/>
    <col min="3" max="3" width="16.140625" style="22" bestFit="1" customWidth="1"/>
    <col min="4" max="4" width="12.42578125" style="1" bestFit="1" customWidth="1"/>
    <col min="5" max="5" width="12.7109375" style="1" bestFit="1" customWidth="1"/>
    <col min="6" max="6" width="14.140625" style="1" bestFit="1" customWidth="1"/>
    <col min="7" max="8" width="18.140625" style="1" bestFit="1" customWidth="1"/>
    <col min="9" max="9" width="18.42578125" style="1" bestFit="1" customWidth="1"/>
    <col min="10" max="10" width="13.7109375" style="1" bestFit="1" customWidth="1"/>
    <col min="11" max="11" width="16.85546875" style="1" bestFit="1" customWidth="1"/>
    <col min="12" max="12" width="17.140625" style="1" customWidth="1"/>
    <col min="13" max="13" width="20.140625" style="1" customWidth="1"/>
    <col min="14" max="14" width="25.85546875" style="1" bestFit="1" customWidth="1"/>
    <col min="15" max="15" width="14.5703125" style="1" bestFit="1" customWidth="1"/>
    <col min="16" max="16" width="15.42578125" style="1" bestFit="1" customWidth="1"/>
    <col min="17" max="17" width="14.28515625" style="11" bestFit="1" customWidth="1"/>
    <col min="18" max="18" width="16.28515625" style="11" bestFit="1" customWidth="1"/>
    <col min="19" max="19" width="12.28515625" style="1" bestFit="1" customWidth="1"/>
    <col min="20" max="20" width="16.5703125" style="1" bestFit="1" customWidth="1"/>
    <col min="21" max="21" width="12.42578125" style="1" bestFit="1" customWidth="1"/>
    <col min="22" max="22" width="11.7109375" style="1" bestFit="1" customWidth="1"/>
    <col min="23" max="23" width="15.42578125" style="1" bestFit="1" customWidth="1"/>
    <col min="24" max="24" width="13" style="1" bestFit="1" customWidth="1"/>
    <col min="25" max="25" width="11.28515625" style="1" hidden="1" customWidth="1"/>
    <col min="26" max="26" width="9.5703125" style="1" customWidth="1"/>
    <col min="27" max="27" width="13.7109375" style="1" customWidth="1"/>
    <col min="28" max="16384" width="9.140625" style="1"/>
  </cols>
  <sheetData>
    <row r="1" spans="1:29" ht="117" customHeight="1" x14ac:dyDescent="0.25">
      <c r="A1" s="2" t="s">
        <v>1289</v>
      </c>
      <c r="B1" s="89" t="s">
        <v>0</v>
      </c>
      <c r="C1" s="89" t="s">
        <v>1</v>
      </c>
      <c r="D1" s="2" t="s">
        <v>2</v>
      </c>
      <c r="E1" s="2" t="s">
        <v>1291</v>
      </c>
      <c r="F1" s="2" t="s">
        <v>1292</v>
      </c>
      <c r="G1" s="2" t="s">
        <v>1293</v>
      </c>
      <c r="H1" s="3" t="s">
        <v>1294</v>
      </c>
      <c r="I1" s="3" t="s">
        <v>1295</v>
      </c>
      <c r="J1" s="3" t="s">
        <v>1286</v>
      </c>
      <c r="K1" s="3" t="s">
        <v>1296</v>
      </c>
      <c r="L1" s="3" t="s">
        <v>1297</v>
      </c>
      <c r="M1" s="3" t="s">
        <v>1298</v>
      </c>
      <c r="N1" s="88" t="s">
        <v>1299</v>
      </c>
      <c r="O1" s="88" t="s">
        <v>1300</v>
      </c>
      <c r="P1" s="88" t="s">
        <v>1301</v>
      </c>
      <c r="Q1" s="87" t="s">
        <v>1279</v>
      </c>
      <c r="R1" s="27" t="s">
        <v>1302</v>
      </c>
      <c r="S1" s="27" t="s">
        <v>1303</v>
      </c>
      <c r="T1" s="27" t="s">
        <v>1304</v>
      </c>
      <c r="U1" s="27" t="s">
        <v>1305</v>
      </c>
      <c r="V1" s="28" t="s">
        <v>1306</v>
      </c>
      <c r="W1" s="27" t="s">
        <v>1307</v>
      </c>
      <c r="X1" s="28" t="s">
        <v>1308</v>
      </c>
      <c r="Y1" s="25"/>
    </row>
    <row r="2" spans="1:29" ht="24" x14ac:dyDescent="0.45">
      <c r="A2" s="5" t="s">
        <v>28</v>
      </c>
      <c r="B2" s="15" t="s">
        <v>28</v>
      </c>
      <c r="C2" s="67" t="s">
        <v>28</v>
      </c>
      <c r="D2" s="68">
        <v>158627</v>
      </c>
      <c r="E2" s="68">
        <v>529374</v>
      </c>
      <c r="F2" s="68">
        <v>151333</v>
      </c>
      <c r="G2" s="68">
        <v>22818</v>
      </c>
      <c r="H2" s="69">
        <v>8746.2089923794774</v>
      </c>
      <c r="I2" s="69">
        <v>1589.43041563156</v>
      </c>
      <c r="J2" s="69">
        <v>896.61683460742836</v>
      </c>
      <c r="K2" s="69">
        <v>161698.649995432</v>
      </c>
      <c r="L2" s="69">
        <f>0.05*F2</f>
        <v>7566.6500000000005</v>
      </c>
      <c r="M2" s="69">
        <f t="shared" ref="M2:M65" si="0">G2-L2</f>
        <v>15251.349999999999</v>
      </c>
      <c r="N2" s="69">
        <f>M2/10</f>
        <v>1525.1349999999998</v>
      </c>
      <c r="O2" s="69">
        <f t="shared" ref="O2:O65" si="1">0.05*F2</f>
        <v>7566.6500000000005</v>
      </c>
      <c r="P2" s="69">
        <f>Q2*0.1</f>
        <v>729.40000000000009</v>
      </c>
      <c r="Q2" s="70">
        <f t="shared" ref="Q2:Q65" si="2">D2-F2</f>
        <v>7294</v>
      </c>
      <c r="R2" s="70">
        <v>8746.2089923794774</v>
      </c>
      <c r="S2" s="71">
        <f t="shared" ref="S2:S65" si="3">0.5*I2</f>
        <v>794.71520781577999</v>
      </c>
      <c r="T2" s="71">
        <f t="shared" ref="T2:T65" si="4">0.1*J2</f>
        <v>89.661683460742836</v>
      </c>
      <c r="U2" s="86">
        <v>1616.9864999543202</v>
      </c>
      <c r="V2" s="70">
        <f t="shared" ref="V2:V33" si="5">Q2*0.1+R2+S2-T2+U2-M2*0.1</f>
        <v>10272.514016688834</v>
      </c>
      <c r="W2" s="86">
        <f t="shared" ref="W2:W65" si="6">V2*$AB$5/$V$1244</f>
        <v>3591.0239802036967</v>
      </c>
      <c r="X2" s="86">
        <f>ROUND(V2+W2,)</f>
        <v>13864</v>
      </c>
      <c r="Y2" s="25">
        <f t="shared" ref="Y2:Y65" si="7">ROUND(X2/$AA$5*1000000,0)</f>
        <v>11789</v>
      </c>
      <c r="AA2" s="1">
        <v>871000</v>
      </c>
    </row>
    <row r="3" spans="1:29" ht="24" x14ac:dyDescent="0.45">
      <c r="A3" s="8" t="s">
        <v>129</v>
      </c>
      <c r="B3" s="19" t="s">
        <v>28</v>
      </c>
      <c r="C3" s="72" t="s">
        <v>129</v>
      </c>
      <c r="D3" s="73">
        <v>26505</v>
      </c>
      <c r="E3" s="74">
        <v>93387</v>
      </c>
      <c r="F3" s="73">
        <v>24178</v>
      </c>
      <c r="G3" s="73">
        <v>1404</v>
      </c>
      <c r="H3" s="69">
        <v>1461.4048638820504</v>
      </c>
      <c r="I3" s="69">
        <v>265.57807413816323</v>
      </c>
      <c r="J3" s="69">
        <v>158.17240048337075</v>
      </c>
      <c r="K3" s="69">
        <v>25834.087473251366</v>
      </c>
      <c r="L3" s="69">
        <f t="shared" ref="L3:L65" si="8">0.05*F3</f>
        <v>1208.9000000000001</v>
      </c>
      <c r="M3" s="69">
        <f t="shared" si="0"/>
        <v>195.09999999999991</v>
      </c>
      <c r="N3" s="69">
        <f t="shared" ref="N3:N66" si="9">M3/10</f>
        <v>19.509999999999991</v>
      </c>
      <c r="O3" s="69">
        <f t="shared" si="1"/>
        <v>1208.9000000000001</v>
      </c>
      <c r="P3" s="69">
        <f t="shared" ref="P3:P65" si="10">Q3*0.1</f>
        <v>232.70000000000002</v>
      </c>
      <c r="Q3" s="70">
        <f t="shared" si="2"/>
        <v>2327</v>
      </c>
      <c r="R3" s="70">
        <v>1461.4048638820504</v>
      </c>
      <c r="S3" s="71">
        <f t="shared" si="3"/>
        <v>132.78903706908162</v>
      </c>
      <c r="T3" s="71">
        <f t="shared" si="4"/>
        <v>15.817240048337077</v>
      </c>
      <c r="U3" s="86">
        <v>258.34087473251367</v>
      </c>
      <c r="V3" s="70">
        <f t="shared" si="5"/>
        <v>2049.9075356353087</v>
      </c>
      <c r="W3" s="86">
        <f t="shared" si="6"/>
        <v>716.59840090823582</v>
      </c>
      <c r="X3" s="86">
        <f t="shared" ref="X3:X65" si="11">ROUND(V3+W3,)</f>
        <v>2767</v>
      </c>
      <c r="Y3" s="25">
        <f t="shared" si="7"/>
        <v>2353</v>
      </c>
    </row>
    <row r="4" spans="1:29" ht="24" x14ac:dyDescent="0.45">
      <c r="A4" s="8" t="s">
        <v>156</v>
      </c>
      <c r="B4" s="19" t="s">
        <v>28</v>
      </c>
      <c r="C4" s="72" t="s">
        <v>156</v>
      </c>
      <c r="D4" s="73">
        <v>21926</v>
      </c>
      <c r="E4" s="74">
        <v>74109</v>
      </c>
      <c r="F4" s="73">
        <v>20326</v>
      </c>
      <c r="G4" s="73">
        <v>2564</v>
      </c>
      <c r="H4" s="69">
        <v>1208.9327691181982</v>
      </c>
      <c r="I4" s="69">
        <v>219.6968441257637</v>
      </c>
      <c r="J4" s="69">
        <v>125.52066591090968</v>
      </c>
      <c r="K4" s="69">
        <v>21718.242285602915</v>
      </c>
      <c r="L4" s="69">
        <f t="shared" si="8"/>
        <v>1016.3000000000001</v>
      </c>
      <c r="M4" s="69">
        <f t="shared" si="0"/>
        <v>1547.6999999999998</v>
      </c>
      <c r="N4" s="69">
        <f t="shared" si="9"/>
        <v>154.76999999999998</v>
      </c>
      <c r="O4" s="69">
        <f t="shared" si="1"/>
        <v>1016.3000000000001</v>
      </c>
      <c r="P4" s="69">
        <f t="shared" si="10"/>
        <v>160</v>
      </c>
      <c r="Q4" s="70">
        <f t="shared" si="2"/>
        <v>1600</v>
      </c>
      <c r="R4" s="70">
        <v>1208.9327691181982</v>
      </c>
      <c r="S4" s="71">
        <f t="shared" si="3"/>
        <v>109.84842206288185</v>
      </c>
      <c r="T4" s="71">
        <f t="shared" si="4"/>
        <v>12.55206659109097</v>
      </c>
      <c r="U4" s="86">
        <v>217.18242285602915</v>
      </c>
      <c r="V4" s="70">
        <f t="shared" si="5"/>
        <v>1528.6415474460182</v>
      </c>
      <c r="W4" s="86">
        <f t="shared" si="6"/>
        <v>534.37634108809402</v>
      </c>
      <c r="X4" s="86">
        <f t="shared" si="11"/>
        <v>2063</v>
      </c>
      <c r="Y4" s="25">
        <f t="shared" si="7"/>
        <v>1754</v>
      </c>
      <c r="AA4" s="1" t="s">
        <v>1309</v>
      </c>
      <c r="AB4" s="11" t="s">
        <v>1310</v>
      </c>
    </row>
    <row r="5" spans="1:29" ht="24" x14ac:dyDescent="0.45">
      <c r="A5" s="9" t="s">
        <v>262</v>
      </c>
      <c r="B5" s="20" t="s">
        <v>28</v>
      </c>
      <c r="C5" s="75" t="s">
        <v>262</v>
      </c>
      <c r="D5" s="76">
        <v>11501</v>
      </c>
      <c r="E5" s="74">
        <v>39304</v>
      </c>
      <c r="F5" s="76">
        <v>10925</v>
      </c>
      <c r="G5" s="76">
        <v>995</v>
      </c>
      <c r="H5" s="69">
        <v>634.13006374297163</v>
      </c>
      <c r="I5" s="69">
        <v>115.23914094182287</v>
      </c>
      <c r="J5" s="69">
        <v>66.570379481066993</v>
      </c>
      <c r="K5" s="69">
        <v>11673.314816993596</v>
      </c>
      <c r="L5" s="69">
        <f t="shared" si="8"/>
        <v>546.25</v>
      </c>
      <c r="M5" s="69">
        <f t="shared" si="0"/>
        <v>448.75</v>
      </c>
      <c r="N5" s="69">
        <f t="shared" si="9"/>
        <v>44.875</v>
      </c>
      <c r="O5" s="69">
        <f t="shared" si="1"/>
        <v>546.25</v>
      </c>
      <c r="P5" s="69">
        <f t="shared" si="10"/>
        <v>57.6</v>
      </c>
      <c r="Q5" s="70">
        <f t="shared" si="2"/>
        <v>576</v>
      </c>
      <c r="R5" s="70">
        <v>634.13006374297163</v>
      </c>
      <c r="S5" s="71">
        <f t="shared" si="3"/>
        <v>57.619570470911434</v>
      </c>
      <c r="T5" s="71">
        <f t="shared" si="4"/>
        <v>6.6570379481066997</v>
      </c>
      <c r="U5" s="86">
        <v>116.73314816993596</v>
      </c>
      <c r="V5" s="70">
        <f t="shared" si="5"/>
        <v>814.55074443571232</v>
      </c>
      <c r="W5" s="86">
        <f t="shared" si="6"/>
        <v>284.74736092930266</v>
      </c>
      <c r="X5" s="86">
        <f t="shared" si="11"/>
        <v>1099</v>
      </c>
      <c r="Y5" s="25">
        <f t="shared" si="7"/>
        <v>935</v>
      </c>
      <c r="AA5" s="24">
        <f>SUM(X2:X1243)</f>
        <v>1175971</v>
      </c>
      <c r="AB5" s="26">
        <f>AC5/5</f>
        <v>304608.59999999998</v>
      </c>
      <c r="AC5" s="1">
        <f>333577+398576+2*395445</f>
        <v>1523043</v>
      </c>
    </row>
    <row r="6" spans="1:29" ht="24" x14ac:dyDescent="0.45">
      <c r="A6" s="9" t="s">
        <v>312</v>
      </c>
      <c r="B6" s="20" t="s">
        <v>28</v>
      </c>
      <c r="C6" s="75" t="s">
        <v>312</v>
      </c>
      <c r="D6" s="76">
        <v>8375</v>
      </c>
      <c r="E6" s="74">
        <v>28967</v>
      </c>
      <c r="F6" s="76">
        <v>7702</v>
      </c>
      <c r="G6" s="76">
        <v>660</v>
      </c>
      <c r="H6" s="69">
        <v>461.77195755563753</v>
      </c>
      <c r="I6" s="69">
        <v>83.916859871990837</v>
      </c>
      <c r="J6" s="69">
        <v>49.062288378487374</v>
      </c>
      <c r="K6" s="69">
        <v>8229.5533840260578</v>
      </c>
      <c r="L6" s="69">
        <f t="shared" si="8"/>
        <v>385.1</v>
      </c>
      <c r="M6" s="69">
        <f t="shared" si="0"/>
        <v>274.89999999999998</v>
      </c>
      <c r="N6" s="69">
        <f t="shared" si="9"/>
        <v>27.49</v>
      </c>
      <c r="O6" s="69">
        <f t="shared" si="1"/>
        <v>385.1</v>
      </c>
      <c r="P6" s="69">
        <f t="shared" si="10"/>
        <v>67.3</v>
      </c>
      <c r="Q6" s="70">
        <f t="shared" si="2"/>
        <v>673</v>
      </c>
      <c r="R6" s="70">
        <v>461.77195755563753</v>
      </c>
      <c r="S6" s="71">
        <f t="shared" si="3"/>
        <v>41.958429935995419</v>
      </c>
      <c r="T6" s="71">
        <f t="shared" si="4"/>
        <v>4.9062288378487375</v>
      </c>
      <c r="U6" s="86">
        <v>82.295533840260589</v>
      </c>
      <c r="V6" s="70">
        <f t="shared" si="5"/>
        <v>620.92969249404473</v>
      </c>
      <c r="W6" s="86">
        <f t="shared" si="6"/>
        <v>217.0620952323948</v>
      </c>
      <c r="X6" s="86">
        <f t="shared" si="11"/>
        <v>838</v>
      </c>
      <c r="Y6" s="25">
        <f t="shared" si="7"/>
        <v>713</v>
      </c>
    </row>
    <row r="7" spans="1:29" ht="24" x14ac:dyDescent="0.45">
      <c r="A7" s="10" t="s">
        <v>435</v>
      </c>
      <c r="B7" s="21" t="s">
        <v>28</v>
      </c>
      <c r="C7" s="77" t="s">
        <v>435</v>
      </c>
      <c r="D7" s="78">
        <v>4837</v>
      </c>
      <c r="E7" s="74">
        <v>16188</v>
      </c>
      <c r="F7" s="78">
        <v>4263</v>
      </c>
      <c r="G7" s="78">
        <v>500</v>
      </c>
      <c r="H7" s="69">
        <v>266.69742790407389</v>
      </c>
      <c r="I7" s="69">
        <v>48.466370292635183</v>
      </c>
      <c r="J7" s="69">
        <v>27.418107649081836</v>
      </c>
      <c r="K7" s="69">
        <v>4554.9968938072043</v>
      </c>
      <c r="L7" s="69">
        <f t="shared" si="8"/>
        <v>213.15</v>
      </c>
      <c r="M7" s="69">
        <f t="shared" si="0"/>
        <v>286.85000000000002</v>
      </c>
      <c r="N7" s="69">
        <f t="shared" si="9"/>
        <v>28.685000000000002</v>
      </c>
      <c r="O7" s="69">
        <f t="shared" si="1"/>
        <v>213.15</v>
      </c>
      <c r="P7" s="69">
        <f t="shared" si="10"/>
        <v>57.400000000000006</v>
      </c>
      <c r="Q7" s="70">
        <f t="shared" si="2"/>
        <v>574</v>
      </c>
      <c r="R7" s="70">
        <v>266.69742790407389</v>
      </c>
      <c r="S7" s="71">
        <f t="shared" si="3"/>
        <v>24.233185146317592</v>
      </c>
      <c r="T7" s="71">
        <f t="shared" si="4"/>
        <v>2.741810764908184</v>
      </c>
      <c r="U7" s="86">
        <v>45.549968938072048</v>
      </c>
      <c r="V7" s="70">
        <f t="shared" si="5"/>
        <v>362.45377122355535</v>
      </c>
      <c r="W7" s="86">
        <f t="shared" si="6"/>
        <v>126.70512613217088</v>
      </c>
      <c r="X7" s="86">
        <f t="shared" si="11"/>
        <v>489</v>
      </c>
      <c r="Y7" s="25">
        <f t="shared" si="7"/>
        <v>416</v>
      </c>
    </row>
    <row r="8" spans="1:29" ht="24" x14ac:dyDescent="0.45">
      <c r="A8" s="10" t="s">
        <v>477</v>
      </c>
      <c r="B8" s="21" t="s">
        <v>28</v>
      </c>
      <c r="C8" s="77" t="s">
        <v>477</v>
      </c>
      <c r="D8" s="78">
        <v>4105</v>
      </c>
      <c r="E8" s="74">
        <v>13659</v>
      </c>
      <c r="F8" s="78">
        <v>3993</v>
      </c>
      <c r="G8" s="78">
        <v>446</v>
      </c>
      <c r="H8" s="69">
        <v>226.33718038995727</v>
      </c>
      <c r="I8" s="69">
        <v>41.131786241734012</v>
      </c>
      <c r="J8" s="69">
        <v>23.134663477811269</v>
      </c>
      <c r="K8" s="69">
        <v>4266.5030722430602</v>
      </c>
      <c r="L8" s="69">
        <f t="shared" si="8"/>
        <v>199.65</v>
      </c>
      <c r="M8" s="69">
        <f t="shared" si="0"/>
        <v>246.35</v>
      </c>
      <c r="N8" s="69">
        <f t="shared" si="9"/>
        <v>24.634999999999998</v>
      </c>
      <c r="O8" s="69">
        <f t="shared" si="1"/>
        <v>199.65</v>
      </c>
      <c r="P8" s="69">
        <f t="shared" si="10"/>
        <v>11.200000000000001</v>
      </c>
      <c r="Q8" s="70">
        <f t="shared" si="2"/>
        <v>112</v>
      </c>
      <c r="R8" s="70">
        <v>226.33718038995727</v>
      </c>
      <c r="S8" s="71">
        <f t="shared" si="3"/>
        <v>20.565893120867006</v>
      </c>
      <c r="T8" s="71">
        <f t="shared" si="4"/>
        <v>2.313466347781127</v>
      </c>
      <c r="U8" s="86">
        <v>42.6650307224306</v>
      </c>
      <c r="V8" s="70">
        <f t="shared" si="5"/>
        <v>273.81963788547375</v>
      </c>
      <c r="W8" s="86">
        <f t="shared" si="6"/>
        <v>95.720763612486778</v>
      </c>
      <c r="X8" s="86">
        <f t="shared" si="11"/>
        <v>370</v>
      </c>
      <c r="Y8" s="25">
        <f t="shared" si="7"/>
        <v>315</v>
      </c>
    </row>
    <row r="9" spans="1:29" ht="24" x14ac:dyDescent="0.45">
      <c r="A9" s="10" t="s">
        <v>435</v>
      </c>
      <c r="B9" s="21" t="s">
        <v>28</v>
      </c>
      <c r="C9" s="77" t="s">
        <v>710</v>
      </c>
      <c r="D9" s="78">
        <v>2037</v>
      </c>
      <c r="E9" s="74">
        <v>7226</v>
      </c>
      <c r="F9" s="78">
        <v>1889</v>
      </c>
      <c r="G9" s="78">
        <v>105</v>
      </c>
      <c r="H9" s="69">
        <v>112.31396746756224</v>
      </c>
      <c r="I9" s="69">
        <v>20.41058430558153</v>
      </c>
      <c r="J9" s="69">
        <v>12.238895840886173</v>
      </c>
      <c r="K9" s="69">
        <v>2018.3882553135838</v>
      </c>
      <c r="L9" s="69">
        <f t="shared" si="8"/>
        <v>94.45</v>
      </c>
      <c r="M9" s="69">
        <f t="shared" si="0"/>
        <v>10.549999999999997</v>
      </c>
      <c r="N9" s="69">
        <f t="shared" si="9"/>
        <v>1.0549999999999997</v>
      </c>
      <c r="O9" s="69">
        <f t="shared" si="1"/>
        <v>94.45</v>
      </c>
      <c r="P9" s="69">
        <f t="shared" si="10"/>
        <v>14.8</v>
      </c>
      <c r="Q9" s="70">
        <f t="shared" si="2"/>
        <v>148</v>
      </c>
      <c r="R9" s="70">
        <v>112.31396746756224</v>
      </c>
      <c r="S9" s="71">
        <f t="shared" si="3"/>
        <v>10.205292152790765</v>
      </c>
      <c r="T9" s="71">
        <f t="shared" si="4"/>
        <v>1.2238895840886173</v>
      </c>
      <c r="U9" s="86">
        <v>20.183882553135842</v>
      </c>
      <c r="V9" s="70">
        <f t="shared" si="5"/>
        <v>155.22425258940021</v>
      </c>
      <c r="W9" s="86">
        <f t="shared" si="6"/>
        <v>54.262667585768327</v>
      </c>
      <c r="X9" s="86">
        <f t="shared" si="11"/>
        <v>209</v>
      </c>
      <c r="Y9" s="25">
        <f t="shared" si="7"/>
        <v>178</v>
      </c>
    </row>
    <row r="10" spans="1:29" ht="24" x14ac:dyDescent="0.45">
      <c r="A10" s="10" t="s">
        <v>718</v>
      </c>
      <c r="B10" s="21" t="s">
        <v>28</v>
      </c>
      <c r="C10" s="77" t="s">
        <v>719</v>
      </c>
      <c r="D10" s="78">
        <v>2182</v>
      </c>
      <c r="E10" s="74">
        <v>7101</v>
      </c>
      <c r="F10" s="78">
        <v>2058</v>
      </c>
      <c r="G10" s="78">
        <v>190</v>
      </c>
      <c r="H10" s="69">
        <v>120.30882524016729</v>
      </c>
      <c r="I10" s="69">
        <v>21.863473222768238</v>
      </c>
      <c r="J10" s="69">
        <v>12.027179541396722</v>
      </c>
      <c r="K10" s="69">
        <v>2198.9640177000292</v>
      </c>
      <c r="L10" s="69">
        <f t="shared" si="8"/>
        <v>102.9</v>
      </c>
      <c r="M10" s="69">
        <f t="shared" si="0"/>
        <v>87.1</v>
      </c>
      <c r="N10" s="69">
        <f t="shared" si="9"/>
        <v>8.7099999999999991</v>
      </c>
      <c r="O10" s="69">
        <f t="shared" si="1"/>
        <v>102.9</v>
      </c>
      <c r="P10" s="69">
        <f t="shared" si="10"/>
        <v>12.4</v>
      </c>
      <c r="Q10" s="70">
        <f t="shared" si="2"/>
        <v>124</v>
      </c>
      <c r="R10" s="70">
        <v>120.30882524016729</v>
      </c>
      <c r="S10" s="71">
        <f t="shared" si="3"/>
        <v>10.931736611384119</v>
      </c>
      <c r="T10" s="71">
        <f t="shared" si="4"/>
        <v>1.2027179541396722</v>
      </c>
      <c r="U10" s="86">
        <v>21.989640177000293</v>
      </c>
      <c r="V10" s="70">
        <f t="shared" si="5"/>
        <v>155.71748407441203</v>
      </c>
      <c r="W10" s="86">
        <f t="shared" si="6"/>
        <v>54.435089457141913</v>
      </c>
      <c r="X10" s="86">
        <f t="shared" si="11"/>
        <v>210</v>
      </c>
      <c r="Y10" s="25">
        <f t="shared" si="7"/>
        <v>179</v>
      </c>
    </row>
    <row r="11" spans="1:29" ht="24" x14ac:dyDescent="0.45">
      <c r="A11" s="10" t="s">
        <v>477</v>
      </c>
      <c r="B11" s="21" t="s">
        <v>28</v>
      </c>
      <c r="C11" s="77" t="s">
        <v>751</v>
      </c>
      <c r="D11" s="78">
        <v>1769</v>
      </c>
      <c r="E11" s="74">
        <v>6516</v>
      </c>
      <c r="F11" s="78">
        <v>1597</v>
      </c>
      <c r="G11" s="78">
        <v>65</v>
      </c>
      <c r="H11" s="69">
        <v>97.537264825781833</v>
      </c>
      <c r="I11" s="69">
        <v>17.725244789677824</v>
      </c>
      <c r="J11" s="69">
        <v>11.036347259786092</v>
      </c>
      <c r="K11" s="69">
        <v>1706.3875297701395</v>
      </c>
      <c r="L11" s="69">
        <f t="shared" si="8"/>
        <v>79.850000000000009</v>
      </c>
      <c r="M11" s="69">
        <f t="shared" si="0"/>
        <v>-14.850000000000009</v>
      </c>
      <c r="N11" s="69">
        <f t="shared" si="9"/>
        <v>-1.4850000000000008</v>
      </c>
      <c r="O11" s="69">
        <f t="shared" si="1"/>
        <v>79.850000000000009</v>
      </c>
      <c r="P11" s="69">
        <f t="shared" si="10"/>
        <v>17.2</v>
      </c>
      <c r="Q11" s="70">
        <f t="shared" si="2"/>
        <v>172</v>
      </c>
      <c r="R11" s="70">
        <v>97.537264825781833</v>
      </c>
      <c r="S11" s="71">
        <f t="shared" si="3"/>
        <v>8.8626223948389118</v>
      </c>
      <c r="T11" s="71">
        <f t="shared" si="4"/>
        <v>1.1036347259786092</v>
      </c>
      <c r="U11" s="86">
        <v>17.063875297701397</v>
      </c>
      <c r="V11" s="70">
        <f t="shared" si="5"/>
        <v>141.04512779234355</v>
      </c>
      <c r="W11" s="86">
        <f t="shared" si="6"/>
        <v>49.305986379803535</v>
      </c>
      <c r="X11" s="86">
        <f t="shared" si="11"/>
        <v>190</v>
      </c>
      <c r="Y11" s="25">
        <f t="shared" si="7"/>
        <v>162</v>
      </c>
    </row>
    <row r="12" spans="1:29" ht="24" x14ac:dyDescent="0.45">
      <c r="A12" s="10" t="s">
        <v>129</v>
      </c>
      <c r="B12" s="21" t="s">
        <v>28</v>
      </c>
      <c r="C12" s="77" t="s">
        <v>758</v>
      </c>
      <c r="D12" s="78">
        <v>1760</v>
      </c>
      <c r="E12" s="74">
        <v>6348</v>
      </c>
      <c r="F12" s="78">
        <v>1633</v>
      </c>
      <c r="G12" s="78">
        <v>172</v>
      </c>
      <c r="H12" s="69">
        <v>97.041032274378765</v>
      </c>
      <c r="I12" s="69">
        <v>17.635065477576582</v>
      </c>
      <c r="J12" s="69">
        <v>10.751800553272272</v>
      </c>
      <c r="K12" s="69">
        <v>1744.8533726453586</v>
      </c>
      <c r="L12" s="69">
        <f t="shared" si="8"/>
        <v>81.650000000000006</v>
      </c>
      <c r="M12" s="69">
        <f t="shared" si="0"/>
        <v>90.35</v>
      </c>
      <c r="N12" s="69">
        <f t="shared" si="9"/>
        <v>9.0350000000000001</v>
      </c>
      <c r="O12" s="69">
        <f t="shared" si="1"/>
        <v>81.650000000000006</v>
      </c>
      <c r="P12" s="69">
        <f t="shared" si="10"/>
        <v>12.700000000000001</v>
      </c>
      <c r="Q12" s="70">
        <f t="shared" si="2"/>
        <v>127</v>
      </c>
      <c r="R12" s="70">
        <v>97.041032274378765</v>
      </c>
      <c r="S12" s="71">
        <f t="shared" si="3"/>
        <v>8.8175327387882909</v>
      </c>
      <c r="T12" s="71">
        <f t="shared" si="4"/>
        <v>1.0751800553272273</v>
      </c>
      <c r="U12" s="86">
        <v>17.448533726453586</v>
      </c>
      <c r="V12" s="70">
        <f t="shared" si="5"/>
        <v>125.89691868429341</v>
      </c>
      <c r="W12" s="86">
        <f t="shared" si="6"/>
        <v>44.010536592558353</v>
      </c>
      <c r="X12" s="86">
        <f t="shared" si="11"/>
        <v>170</v>
      </c>
      <c r="Y12" s="25">
        <f t="shared" si="7"/>
        <v>145</v>
      </c>
    </row>
    <row r="13" spans="1:29" ht="24" x14ac:dyDescent="0.45">
      <c r="A13" s="10" t="s">
        <v>800</v>
      </c>
      <c r="B13" s="21" t="s">
        <v>28</v>
      </c>
      <c r="C13" s="77" t="s">
        <v>800</v>
      </c>
      <c r="D13" s="78">
        <v>1715</v>
      </c>
      <c r="E13" s="74">
        <v>5873</v>
      </c>
      <c r="F13" s="78">
        <v>1578</v>
      </c>
      <c r="G13" s="78">
        <v>112</v>
      </c>
      <c r="H13" s="69">
        <v>94.559869517363396</v>
      </c>
      <c r="I13" s="69">
        <v>17.184168917070362</v>
      </c>
      <c r="J13" s="69">
        <v>9.9472786152123582</v>
      </c>
      <c r="K13" s="69">
        <v>1686.0861126971072</v>
      </c>
      <c r="L13" s="69">
        <f t="shared" si="8"/>
        <v>78.900000000000006</v>
      </c>
      <c r="M13" s="69">
        <f t="shared" si="0"/>
        <v>33.099999999999994</v>
      </c>
      <c r="N13" s="69">
        <f t="shared" si="9"/>
        <v>3.3099999999999996</v>
      </c>
      <c r="O13" s="69">
        <f t="shared" si="1"/>
        <v>78.900000000000006</v>
      </c>
      <c r="P13" s="69">
        <f t="shared" si="10"/>
        <v>13.700000000000001</v>
      </c>
      <c r="Q13" s="70">
        <f t="shared" si="2"/>
        <v>137</v>
      </c>
      <c r="R13" s="70">
        <v>94.559869517363396</v>
      </c>
      <c r="S13" s="71">
        <f t="shared" si="3"/>
        <v>8.5920844585351812</v>
      </c>
      <c r="T13" s="71">
        <f t="shared" si="4"/>
        <v>0.99472786152123582</v>
      </c>
      <c r="U13" s="86">
        <v>16.86086112697107</v>
      </c>
      <c r="V13" s="70">
        <f t="shared" si="5"/>
        <v>129.4080872413484</v>
      </c>
      <c r="W13" s="86">
        <f t="shared" si="6"/>
        <v>45.23795672227903</v>
      </c>
      <c r="X13" s="86">
        <f t="shared" si="11"/>
        <v>175</v>
      </c>
      <c r="Y13" s="25">
        <f t="shared" si="7"/>
        <v>149</v>
      </c>
    </row>
    <row r="14" spans="1:29" ht="24" x14ac:dyDescent="0.45">
      <c r="A14" s="10" t="s">
        <v>477</v>
      </c>
      <c r="B14" s="21" t="s">
        <v>28</v>
      </c>
      <c r="C14" s="77" t="s">
        <v>811</v>
      </c>
      <c r="D14" s="78">
        <v>1770</v>
      </c>
      <c r="E14" s="74">
        <v>5757</v>
      </c>
      <c r="F14" s="78">
        <v>1639</v>
      </c>
      <c r="G14" s="78">
        <v>173</v>
      </c>
      <c r="H14" s="69">
        <v>97.592401775937731</v>
      </c>
      <c r="I14" s="69">
        <v>17.735264713244629</v>
      </c>
      <c r="J14" s="69">
        <v>9.7508058892861467</v>
      </c>
      <c r="K14" s="69">
        <v>1751.2643464578953</v>
      </c>
      <c r="L14" s="69">
        <f t="shared" si="8"/>
        <v>81.95</v>
      </c>
      <c r="M14" s="69">
        <f t="shared" si="0"/>
        <v>91.05</v>
      </c>
      <c r="N14" s="69">
        <f t="shared" si="9"/>
        <v>9.1050000000000004</v>
      </c>
      <c r="O14" s="69">
        <f t="shared" si="1"/>
        <v>81.95</v>
      </c>
      <c r="P14" s="69">
        <f t="shared" si="10"/>
        <v>13.100000000000001</v>
      </c>
      <c r="Q14" s="70">
        <f t="shared" si="2"/>
        <v>131</v>
      </c>
      <c r="R14" s="70">
        <v>97.592401775937731</v>
      </c>
      <c r="S14" s="71">
        <f t="shared" si="3"/>
        <v>8.8676323566223143</v>
      </c>
      <c r="T14" s="71">
        <f t="shared" si="4"/>
        <v>0.97508058892861471</v>
      </c>
      <c r="U14" s="86">
        <v>17.512643464578954</v>
      </c>
      <c r="V14" s="70">
        <f t="shared" si="5"/>
        <v>126.99259700821035</v>
      </c>
      <c r="W14" s="86">
        <f t="shared" si="6"/>
        <v>44.393559397821299</v>
      </c>
      <c r="X14" s="86">
        <f t="shared" si="11"/>
        <v>171</v>
      </c>
      <c r="Y14" s="25">
        <f t="shared" si="7"/>
        <v>145</v>
      </c>
    </row>
    <row r="15" spans="1:29" ht="24" x14ac:dyDescent="0.45">
      <c r="A15" s="10" t="s">
        <v>262</v>
      </c>
      <c r="B15" s="21" t="s">
        <v>28</v>
      </c>
      <c r="C15" s="77" t="s">
        <v>816</v>
      </c>
      <c r="D15" s="78">
        <v>1775</v>
      </c>
      <c r="E15" s="74">
        <v>5725</v>
      </c>
      <c r="F15" s="78">
        <v>1586</v>
      </c>
      <c r="G15" s="78">
        <v>106</v>
      </c>
      <c r="H15" s="69">
        <v>97.868086526717207</v>
      </c>
      <c r="I15" s="69">
        <v>17.785364331078654</v>
      </c>
      <c r="J15" s="69">
        <v>9.6966065166168462</v>
      </c>
      <c r="K15" s="69">
        <v>1694.6340777804892</v>
      </c>
      <c r="L15" s="69">
        <f t="shared" si="8"/>
        <v>79.300000000000011</v>
      </c>
      <c r="M15" s="69">
        <f t="shared" si="0"/>
        <v>26.699999999999989</v>
      </c>
      <c r="N15" s="69">
        <f t="shared" si="9"/>
        <v>2.669999999999999</v>
      </c>
      <c r="O15" s="69">
        <f t="shared" si="1"/>
        <v>79.300000000000011</v>
      </c>
      <c r="P15" s="69">
        <f t="shared" si="10"/>
        <v>18.900000000000002</v>
      </c>
      <c r="Q15" s="70">
        <f t="shared" si="2"/>
        <v>189</v>
      </c>
      <c r="R15" s="70">
        <v>97.868086526717207</v>
      </c>
      <c r="S15" s="71">
        <f t="shared" si="3"/>
        <v>8.8926821655393269</v>
      </c>
      <c r="T15" s="71">
        <f t="shared" si="4"/>
        <v>0.96966065166168469</v>
      </c>
      <c r="U15" s="86">
        <v>16.946340777804892</v>
      </c>
      <c r="V15" s="70">
        <f t="shared" si="5"/>
        <v>138.96744881839976</v>
      </c>
      <c r="W15" s="86">
        <f t="shared" si="6"/>
        <v>48.57967975160367</v>
      </c>
      <c r="X15" s="86">
        <f t="shared" si="11"/>
        <v>188</v>
      </c>
      <c r="Y15" s="25">
        <f t="shared" si="7"/>
        <v>160</v>
      </c>
    </row>
    <row r="16" spans="1:29" ht="24" x14ac:dyDescent="0.45">
      <c r="A16" s="10" t="s">
        <v>849</v>
      </c>
      <c r="B16" s="21" t="s">
        <v>28</v>
      </c>
      <c r="C16" s="77" t="s">
        <v>849</v>
      </c>
      <c r="D16" s="78">
        <v>1582</v>
      </c>
      <c r="E16" s="74">
        <v>5459</v>
      </c>
      <c r="F16" s="78">
        <v>1491</v>
      </c>
      <c r="G16" s="78">
        <v>2631</v>
      </c>
      <c r="H16" s="69">
        <v>87.226655146629085</v>
      </c>
      <c r="I16" s="69">
        <v>15.851519082685313</v>
      </c>
      <c r="J16" s="69">
        <v>9.2460742313032949</v>
      </c>
      <c r="K16" s="69">
        <v>1593.1269924153275</v>
      </c>
      <c r="L16" s="69">
        <f t="shared" si="8"/>
        <v>74.55</v>
      </c>
      <c r="M16" s="69">
        <f t="shared" si="0"/>
        <v>2556.4499999999998</v>
      </c>
      <c r="N16" s="69">
        <f t="shared" si="9"/>
        <v>255.64499999999998</v>
      </c>
      <c r="O16" s="69">
        <f t="shared" si="1"/>
        <v>74.55</v>
      </c>
      <c r="P16" s="69">
        <f t="shared" si="10"/>
        <v>9.1</v>
      </c>
      <c r="Q16" s="70">
        <f t="shared" si="2"/>
        <v>91</v>
      </c>
      <c r="R16" s="70">
        <v>87.226655146629085</v>
      </c>
      <c r="S16" s="71">
        <f t="shared" si="3"/>
        <v>7.9257595413426563</v>
      </c>
      <c r="T16" s="71">
        <f t="shared" si="4"/>
        <v>0.92460742313032951</v>
      </c>
      <c r="U16" s="86">
        <v>15.931269924153277</v>
      </c>
      <c r="V16" s="70">
        <f t="shared" si="5"/>
        <v>-136.38592281100529</v>
      </c>
      <c r="W16" s="86">
        <f t="shared" si="6"/>
        <v>-47.677240311461524</v>
      </c>
      <c r="X16" s="86">
        <f t="shared" si="11"/>
        <v>-184</v>
      </c>
      <c r="Y16" s="25">
        <f t="shared" si="7"/>
        <v>-156</v>
      </c>
    </row>
    <row r="17" spans="1:25" ht="24" x14ac:dyDescent="0.45">
      <c r="A17" s="10" t="s">
        <v>129</v>
      </c>
      <c r="B17" s="21" t="s">
        <v>28</v>
      </c>
      <c r="C17" s="77" t="s">
        <v>1064</v>
      </c>
      <c r="D17" s="78">
        <v>829</v>
      </c>
      <c r="E17" s="74">
        <v>3068</v>
      </c>
      <c r="F17" s="78">
        <v>737</v>
      </c>
      <c r="G17" s="78">
        <v>43</v>
      </c>
      <c r="H17" s="69">
        <v>45.708531679238632</v>
      </c>
      <c r="I17" s="69">
        <v>8.3065166368812413</v>
      </c>
      <c r="J17" s="69">
        <v>5.1963648546690813</v>
      </c>
      <c r="K17" s="69">
        <v>787.48128330657028</v>
      </c>
      <c r="L17" s="69">
        <f t="shared" si="8"/>
        <v>36.85</v>
      </c>
      <c r="M17" s="69">
        <f t="shared" si="0"/>
        <v>6.1499999999999986</v>
      </c>
      <c r="N17" s="69">
        <f t="shared" si="9"/>
        <v>0.61499999999999988</v>
      </c>
      <c r="O17" s="69">
        <f t="shared" si="1"/>
        <v>36.85</v>
      </c>
      <c r="P17" s="69">
        <f t="shared" si="10"/>
        <v>9.2000000000000011</v>
      </c>
      <c r="Q17" s="70">
        <f t="shared" si="2"/>
        <v>92</v>
      </c>
      <c r="R17" s="70">
        <v>45.708531679238632</v>
      </c>
      <c r="S17" s="71">
        <f t="shared" si="3"/>
        <v>4.1532583184406207</v>
      </c>
      <c r="T17" s="71">
        <f t="shared" si="4"/>
        <v>0.5196364854669081</v>
      </c>
      <c r="U17" s="86">
        <v>7.874812833065703</v>
      </c>
      <c r="V17" s="70">
        <f t="shared" si="5"/>
        <v>65.801966345278046</v>
      </c>
      <c r="W17" s="86">
        <f t="shared" si="6"/>
        <v>23.002785754934031</v>
      </c>
      <c r="X17" s="86">
        <f t="shared" si="11"/>
        <v>89</v>
      </c>
      <c r="Y17" s="25">
        <f t="shared" si="7"/>
        <v>76</v>
      </c>
    </row>
    <row r="18" spans="1:25" ht="24" x14ac:dyDescent="0.45">
      <c r="A18" s="10" t="s">
        <v>312</v>
      </c>
      <c r="B18" s="21" t="s">
        <v>28</v>
      </c>
      <c r="C18" s="77" t="s">
        <v>1106</v>
      </c>
      <c r="D18" s="78">
        <v>717</v>
      </c>
      <c r="E18" s="74">
        <v>2645</v>
      </c>
      <c r="F18" s="78">
        <v>633</v>
      </c>
      <c r="G18" s="78">
        <v>56</v>
      </c>
      <c r="H18" s="69">
        <v>39.533193261778166</v>
      </c>
      <c r="I18" s="69">
        <v>7.1842851973990962</v>
      </c>
      <c r="J18" s="69">
        <v>4.4799168971967793</v>
      </c>
      <c r="K18" s="69">
        <v>676.35773722260376</v>
      </c>
      <c r="L18" s="69">
        <f t="shared" si="8"/>
        <v>31.650000000000002</v>
      </c>
      <c r="M18" s="69">
        <f t="shared" si="0"/>
        <v>24.349999999999998</v>
      </c>
      <c r="N18" s="69">
        <f t="shared" si="9"/>
        <v>2.4349999999999996</v>
      </c>
      <c r="O18" s="69">
        <f t="shared" si="1"/>
        <v>31.650000000000002</v>
      </c>
      <c r="P18" s="69">
        <f t="shared" si="10"/>
        <v>8.4</v>
      </c>
      <c r="Q18" s="70">
        <f t="shared" si="2"/>
        <v>84</v>
      </c>
      <c r="R18" s="70">
        <v>39.533193261778166</v>
      </c>
      <c r="S18" s="71">
        <f t="shared" si="3"/>
        <v>3.5921425986995481</v>
      </c>
      <c r="T18" s="71">
        <f t="shared" si="4"/>
        <v>0.44799168971967795</v>
      </c>
      <c r="U18" s="86">
        <v>6.7635773722260382</v>
      </c>
      <c r="V18" s="70">
        <f t="shared" si="5"/>
        <v>55.405921542984068</v>
      </c>
      <c r="W18" s="86">
        <f t="shared" si="6"/>
        <v>19.368578381387596</v>
      </c>
      <c r="X18" s="86">
        <f t="shared" si="11"/>
        <v>75</v>
      </c>
      <c r="Y18" s="25">
        <f t="shared" si="7"/>
        <v>64</v>
      </c>
    </row>
    <row r="19" spans="1:25" ht="24" x14ac:dyDescent="0.45">
      <c r="A19" s="10" t="s">
        <v>129</v>
      </c>
      <c r="B19" s="21" t="s">
        <v>28</v>
      </c>
      <c r="C19" s="77" t="s">
        <v>1111</v>
      </c>
      <c r="D19" s="78">
        <v>708</v>
      </c>
      <c r="E19" s="74">
        <v>2575</v>
      </c>
      <c r="F19" s="78">
        <v>577</v>
      </c>
      <c r="G19" s="78">
        <v>37</v>
      </c>
      <c r="H19" s="69">
        <v>39.036960710375091</v>
      </c>
      <c r="I19" s="69">
        <v>7.0941058852978518</v>
      </c>
      <c r="J19" s="69">
        <v>4.361355769482687</v>
      </c>
      <c r="K19" s="69">
        <v>616.52198163892956</v>
      </c>
      <c r="L19" s="69">
        <f t="shared" si="8"/>
        <v>28.85</v>
      </c>
      <c r="M19" s="69">
        <f t="shared" si="0"/>
        <v>8.1499999999999986</v>
      </c>
      <c r="N19" s="69">
        <f t="shared" si="9"/>
        <v>0.81499999999999984</v>
      </c>
      <c r="O19" s="69">
        <f t="shared" si="1"/>
        <v>28.85</v>
      </c>
      <c r="P19" s="69">
        <f t="shared" si="10"/>
        <v>13.100000000000001</v>
      </c>
      <c r="Q19" s="70">
        <f t="shared" si="2"/>
        <v>131</v>
      </c>
      <c r="R19" s="70">
        <v>39.036960710375091</v>
      </c>
      <c r="S19" s="71">
        <f t="shared" si="3"/>
        <v>3.5470529426489259</v>
      </c>
      <c r="T19" s="71">
        <f t="shared" si="4"/>
        <v>0.43613557694826871</v>
      </c>
      <c r="U19" s="86">
        <v>6.1652198163892962</v>
      </c>
      <c r="V19" s="70">
        <f t="shared" si="5"/>
        <v>60.598097892465049</v>
      </c>
      <c r="W19" s="86">
        <f t="shared" si="6"/>
        <v>21.183638429019698</v>
      </c>
      <c r="X19" s="86">
        <f t="shared" si="11"/>
        <v>82</v>
      </c>
      <c r="Y19" s="25">
        <f t="shared" si="7"/>
        <v>70</v>
      </c>
    </row>
    <row r="20" spans="1:25" ht="24" x14ac:dyDescent="0.45">
      <c r="A20" s="10" t="s">
        <v>262</v>
      </c>
      <c r="B20" s="21" t="s">
        <v>28</v>
      </c>
      <c r="C20" s="77" t="s">
        <v>1133</v>
      </c>
      <c r="D20" s="78">
        <v>784</v>
      </c>
      <c r="E20" s="74">
        <v>2347</v>
      </c>
      <c r="F20" s="78">
        <v>759</v>
      </c>
      <c r="G20" s="78">
        <v>86</v>
      </c>
      <c r="H20" s="69">
        <v>43.227368922223263</v>
      </c>
      <c r="I20" s="69">
        <v>7.8556200763750228</v>
      </c>
      <c r="J20" s="69">
        <v>3.9751852392139289</v>
      </c>
      <c r="K20" s="69">
        <v>810.98818728587094</v>
      </c>
      <c r="L20" s="69">
        <f t="shared" si="8"/>
        <v>37.950000000000003</v>
      </c>
      <c r="M20" s="69">
        <f t="shared" si="0"/>
        <v>48.05</v>
      </c>
      <c r="N20" s="69">
        <f t="shared" si="9"/>
        <v>4.8049999999999997</v>
      </c>
      <c r="O20" s="69">
        <f t="shared" si="1"/>
        <v>37.950000000000003</v>
      </c>
      <c r="P20" s="69">
        <f t="shared" si="10"/>
        <v>2.5</v>
      </c>
      <c r="Q20" s="70">
        <f t="shared" si="2"/>
        <v>25</v>
      </c>
      <c r="R20" s="70">
        <v>43.227368922223263</v>
      </c>
      <c r="S20" s="71">
        <f t="shared" si="3"/>
        <v>3.9278100381875114</v>
      </c>
      <c r="T20" s="71">
        <f t="shared" si="4"/>
        <v>0.39751852392139292</v>
      </c>
      <c r="U20" s="86">
        <v>8.1098818728587094</v>
      </c>
      <c r="V20" s="70">
        <f t="shared" si="5"/>
        <v>52.562542309348089</v>
      </c>
      <c r="W20" s="86">
        <f t="shared" si="6"/>
        <v>18.374601347507507</v>
      </c>
      <c r="X20" s="86">
        <f t="shared" si="11"/>
        <v>71</v>
      </c>
      <c r="Y20" s="25">
        <f t="shared" si="7"/>
        <v>60</v>
      </c>
    </row>
    <row r="21" spans="1:25" ht="24" x14ac:dyDescent="0.45">
      <c r="A21" s="10" t="s">
        <v>156</v>
      </c>
      <c r="B21" s="21" t="s">
        <v>28</v>
      </c>
      <c r="C21" s="77" t="s">
        <v>1151</v>
      </c>
      <c r="D21" s="78">
        <v>762</v>
      </c>
      <c r="E21" s="74">
        <v>2149</v>
      </c>
      <c r="F21" s="78">
        <v>691</v>
      </c>
      <c r="G21" s="78">
        <v>108</v>
      </c>
      <c r="H21" s="69">
        <v>42.014356018793528</v>
      </c>
      <c r="I21" s="69">
        <v>7.6351817579053156</v>
      </c>
      <c r="J21" s="69">
        <v>3.6398266208226389</v>
      </c>
      <c r="K21" s="69">
        <v>738.33048407712363</v>
      </c>
      <c r="L21" s="69">
        <f t="shared" si="8"/>
        <v>34.550000000000004</v>
      </c>
      <c r="M21" s="69">
        <f t="shared" si="0"/>
        <v>73.449999999999989</v>
      </c>
      <c r="N21" s="69">
        <f t="shared" si="9"/>
        <v>7.3449999999999989</v>
      </c>
      <c r="O21" s="69">
        <f t="shared" si="1"/>
        <v>34.550000000000004</v>
      </c>
      <c r="P21" s="69">
        <f t="shared" si="10"/>
        <v>7.1000000000000005</v>
      </c>
      <c r="Q21" s="70">
        <f t="shared" si="2"/>
        <v>71</v>
      </c>
      <c r="R21" s="70">
        <v>42.014356018793528</v>
      </c>
      <c r="S21" s="71">
        <f t="shared" si="3"/>
        <v>3.8175908789526578</v>
      </c>
      <c r="T21" s="71">
        <f t="shared" si="4"/>
        <v>0.36398266208226393</v>
      </c>
      <c r="U21" s="86">
        <v>7.3833048407712374</v>
      </c>
      <c r="V21" s="70">
        <f t="shared" si="5"/>
        <v>52.606269076435161</v>
      </c>
      <c r="W21" s="86">
        <f t="shared" si="6"/>
        <v>18.389887174222501</v>
      </c>
      <c r="X21" s="86">
        <f t="shared" si="11"/>
        <v>71</v>
      </c>
      <c r="Y21" s="25">
        <f t="shared" si="7"/>
        <v>60</v>
      </c>
    </row>
    <row r="22" spans="1:25" ht="24" x14ac:dyDescent="0.45">
      <c r="A22" s="10" t="s">
        <v>156</v>
      </c>
      <c r="B22" s="21" t="s">
        <v>28</v>
      </c>
      <c r="C22" s="77" t="s">
        <v>1157</v>
      </c>
      <c r="D22" s="78">
        <v>662</v>
      </c>
      <c r="E22" s="74">
        <v>2095</v>
      </c>
      <c r="F22" s="78">
        <v>504</v>
      </c>
      <c r="G22" s="78">
        <v>46</v>
      </c>
      <c r="H22" s="69">
        <v>36.500661003203831</v>
      </c>
      <c r="I22" s="69">
        <v>6.6331894012248274</v>
      </c>
      <c r="J22" s="69">
        <v>3.5483651794431958</v>
      </c>
      <c r="K22" s="69">
        <v>538.52180025306848</v>
      </c>
      <c r="L22" s="69">
        <f t="shared" si="8"/>
        <v>25.200000000000003</v>
      </c>
      <c r="M22" s="69">
        <f t="shared" si="0"/>
        <v>20.799999999999997</v>
      </c>
      <c r="N22" s="69">
        <f t="shared" si="9"/>
        <v>2.0799999999999996</v>
      </c>
      <c r="O22" s="69">
        <f t="shared" si="1"/>
        <v>25.200000000000003</v>
      </c>
      <c r="P22" s="69">
        <f t="shared" si="10"/>
        <v>15.8</v>
      </c>
      <c r="Q22" s="70">
        <f t="shared" si="2"/>
        <v>158</v>
      </c>
      <c r="R22" s="70">
        <v>36.500661003203831</v>
      </c>
      <c r="S22" s="71">
        <f t="shared" si="3"/>
        <v>3.3165947006124137</v>
      </c>
      <c r="T22" s="71">
        <f t="shared" si="4"/>
        <v>0.35483651794431958</v>
      </c>
      <c r="U22" s="86">
        <v>5.3852180025306851</v>
      </c>
      <c r="V22" s="70">
        <f t="shared" si="5"/>
        <v>58.567637188402607</v>
      </c>
      <c r="W22" s="86">
        <f t="shared" si="6"/>
        <v>20.473838172986582</v>
      </c>
      <c r="X22" s="86">
        <f t="shared" si="11"/>
        <v>79</v>
      </c>
      <c r="Y22" s="25">
        <f t="shared" si="7"/>
        <v>67</v>
      </c>
    </row>
    <row r="23" spans="1:25" ht="24" x14ac:dyDescent="0.45">
      <c r="A23" s="10" t="s">
        <v>28</v>
      </c>
      <c r="B23" s="21" t="s">
        <v>28</v>
      </c>
      <c r="C23" s="77" t="s">
        <v>1163</v>
      </c>
      <c r="D23" s="78">
        <v>681</v>
      </c>
      <c r="E23" s="74">
        <v>2080</v>
      </c>
      <c r="F23" s="78">
        <v>633</v>
      </c>
      <c r="G23" s="78">
        <v>205</v>
      </c>
      <c r="H23" s="69">
        <v>37.548263056165872</v>
      </c>
      <c r="I23" s="69">
        <v>6.8235679489941203</v>
      </c>
      <c r="J23" s="69">
        <v>3.5229592235044613</v>
      </c>
      <c r="K23" s="69">
        <v>676.35773722260376</v>
      </c>
      <c r="L23" s="69">
        <f t="shared" si="8"/>
        <v>31.650000000000002</v>
      </c>
      <c r="M23" s="69">
        <f t="shared" si="0"/>
        <v>173.35</v>
      </c>
      <c r="N23" s="69">
        <f t="shared" si="9"/>
        <v>17.335000000000001</v>
      </c>
      <c r="O23" s="69">
        <f t="shared" si="1"/>
        <v>31.650000000000002</v>
      </c>
      <c r="P23" s="69">
        <f t="shared" si="10"/>
        <v>4.8000000000000007</v>
      </c>
      <c r="Q23" s="70">
        <f t="shared" si="2"/>
        <v>48</v>
      </c>
      <c r="R23" s="70">
        <v>37.548263056165872</v>
      </c>
      <c r="S23" s="71">
        <f t="shared" si="3"/>
        <v>3.4117839744970602</v>
      </c>
      <c r="T23" s="71">
        <f t="shared" si="4"/>
        <v>0.35229592235044616</v>
      </c>
      <c r="U23" s="86">
        <v>6.7635773722260382</v>
      </c>
      <c r="V23" s="70">
        <f t="shared" si="5"/>
        <v>34.836328480538533</v>
      </c>
      <c r="W23" s="86">
        <f t="shared" si="6"/>
        <v>12.17794307728675</v>
      </c>
      <c r="X23" s="86">
        <f t="shared" si="11"/>
        <v>47</v>
      </c>
      <c r="Y23" s="25">
        <f t="shared" si="7"/>
        <v>40</v>
      </c>
    </row>
    <row r="24" spans="1:25" ht="24" x14ac:dyDescent="0.45">
      <c r="A24" s="10" t="s">
        <v>156</v>
      </c>
      <c r="B24" s="21" t="s">
        <v>28</v>
      </c>
      <c r="C24" s="77" t="s">
        <v>1202</v>
      </c>
      <c r="D24" s="78">
        <v>472</v>
      </c>
      <c r="E24" s="74">
        <v>1581</v>
      </c>
      <c r="F24" s="78">
        <v>428</v>
      </c>
      <c r="G24" s="78">
        <v>153</v>
      </c>
      <c r="H24" s="69">
        <v>26.024640473583393</v>
      </c>
      <c r="I24" s="69">
        <v>4.7294039235319012</v>
      </c>
      <c r="J24" s="69">
        <v>2.6777877559425742</v>
      </c>
      <c r="K24" s="69">
        <v>457.31613196093906</v>
      </c>
      <c r="L24" s="69">
        <f t="shared" si="8"/>
        <v>21.400000000000002</v>
      </c>
      <c r="M24" s="69">
        <f t="shared" si="0"/>
        <v>131.6</v>
      </c>
      <c r="N24" s="69">
        <f t="shared" si="9"/>
        <v>13.16</v>
      </c>
      <c r="O24" s="69">
        <f t="shared" si="1"/>
        <v>21.400000000000002</v>
      </c>
      <c r="P24" s="69">
        <f t="shared" si="10"/>
        <v>4.4000000000000004</v>
      </c>
      <c r="Q24" s="70">
        <f t="shared" si="2"/>
        <v>44</v>
      </c>
      <c r="R24" s="70">
        <v>26.024640473583393</v>
      </c>
      <c r="S24" s="71">
        <f t="shared" si="3"/>
        <v>2.3647019617659506</v>
      </c>
      <c r="T24" s="71">
        <f t="shared" si="4"/>
        <v>0.26777877559425745</v>
      </c>
      <c r="U24" s="86">
        <v>4.5731613196093903</v>
      </c>
      <c r="V24" s="70">
        <f t="shared" si="5"/>
        <v>23.934724979364479</v>
      </c>
      <c r="W24" s="86">
        <f t="shared" si="6"/>
        <v>8.3670045347071547</v>
      </c>
      <c r="X24" s="86">
        <f t="shared" si="11"/>
        <v>32</v>
      </c>
      <c r="Y24" s="25">
        <f t="shared" si="7"/>
        <v>27</v>
      </c>
    </row>
    <row r="25" spans="1:25" ht="24" x14ac:dyDescent="0.45">
      <c r="A25" s="10" t="s">
        <v>156</v>
      </c>
      <c r="B25" s="21" t="s">
        <v>28</v>
      </c>
      <c r="C25" s="77" t="s">
        <v>1248</v>
      </c>
      <c r="D25" s="78">
        <v>364</v>
      </c>
      <c r="E25" s="74">
        <v>999</v>
      </c>
      <c r="F25" s="78">
        <v>338</v>
      </c>
      <c r="G25" s="78">
        <v>58</v>
      </c>
      <c r="H25" s="69">
        <v>20.069849856746515</v>
      </c>
      <c r="I25" s="69">
        <v>3.6472521783169749</v>
      </c>
      <c r="J25" s="69">
        <v>1.692036665519691</v>
      </c>
      <c r="K25" s="69">
        <v>361.15152477289115</v>
      </c>
      <c r="L25" s="69">
        <f t="shared" si="8"/>
        <v>16.900000000000002</v>
      </c>
      <c r="M25" s="69">
        <f t="shared" si="0"/>
        <v>41.099999999999994</v>
      </c>
      <c r="N25" s="69">
        <f t="shared" si="9"/>
        <v>4.1099999999999994</v>
      </c>
      <c r="O25" s="69">
        <f t="shared" si="1"/>
        <v>16.900000000000002</v>
      </c>
      <c r="P25" s="69">
        <f t="shared" si="10"/>
        <v>2.6</v>
      </c>
      <c r="Q25" s="70">
        <f t="shared" si="2"/>
        <v>26</v>
      </c>
      <c r="R25" s="70">
        <v>20.069849856746515</v>
      </c>
      <c r="S25" s="71">
        <f t="shared" si="3"/>
        <v>1.8236260891584875</v>
      </c>
      <c r="T25" s="71">
        <f t="shared" si="4"/>
        <v>0.16920366655196911</v>
      </c>
      <c r="U25" s="86">
        <v>3.6115152477289119</v>
      </c>
      <c r="V25" s="70">
        <f t="shared" si="5"/>
        <v>23.82578752708195</v>
      </c>
      <c r="W25" s="86">
        <f t="shared" si="6"/>
        <v>8.3289226199146</v>
      </c>
      <c r="X25" s="86">
        <f t="shared" si="11"/>
        <v>32</v>
      </c>
      <c r="Y25" s="25">
        <f t="shared" si="7"/>
        <v>27</v>
      </c>
    </row>
    <row r="26" spans="1:25" ht="24" x14ac:dyDescent="0.45">
      <c r="A26" s="10" t="s">
        <v>800</v>
      </c>
      <c r="B26" s="21" t="s">
        <v>28</v>
      </c>
      <c r="C26" s="77" t="s">
        <v>1256</v>
      </c>
      <c r="D26" s="78">
        <v>232</v>
      </c>
      <c r="E26" s="74">
        <v>831</v>
      </c>
      <c r="F26" s="78">
        <v>202</v>
      </c>
      <c r="G26" s="78">
        <v>3</v>
      </c>
      <c r="H26" s="69">
        <v>12.79177243616811</v>
      </c>
      <c r="I26" s="69">
        <v>2.3246222674987314</v>
      </c>
      <c r="J26" s="69">
        <v>1.4074899590058692</v>
      </c>
      <c r="K26" s="69">
        <v>215.83611835539648</v>
      </c>
      <c r="L26" s="69">
        <f t="shared" si="8"/>
        <v>10.100000000000001</v>
      </c>
      <c r="M26" s="69">
        <f t="shared" si="0"/>
        <v>-7.1000000000000014</v>
      </c>
      <c r="N26" s="69">
        <f t="shared" si="9"/>
        <v>-0.71000000000000019</v>
      </c>
      <c r="O26" s="69">
        <f t="shared" si="1"/>
        <v>10.100000000000001</v>
      </c>
      <c r="P26" s="69">
        <f t="shared" si="10"/>
        <v>3</v>
      </c>
      <c r="Q26" s="70">
        <f t="shared" si="2"/>
        <v>30</v>
      </c>
      <c r="R26" s="70">
        <v>12.79177243616811</v>
      </c>
      <c r="S26" s="71">
        <f t="shared" si="3"/>
        <v>1.1623111337493657</v>
      </c>
      <c r="T26" s="71">
        <f t="shared" si="4"/>
        <v>0.14074899590058693</v>
      </c>
      <c r="U26" s="86">
        <v>2.1583611835539651</v>
      </c>
      <c r="V26" s="70">
        <f t="shared" si="5"/>
        <v>19.681695757570854</v>
      </c>
      <c r="W26" s="86">
        <f t="shared" si="6"/>
        <v>6.8802477486705778</v>
      </c>
      <c r="X26" s="86">
        <f t="shared" si="11"/>
        <v>27</v>
      </c>
      <c r="Y26" s="25">
        <f t="shared" si="7"/>
        <v>23</v>
      </c>
    </row>
    <row r="27" spans="1:25" ht="24" x14ac:dyDescent="0.45">
      <c r="A27" s="10" t="s">
        <v>156</v>
      </c>
      <c r="B27" s="21" t="s">
        <v>28</v>
      </c>
      <c r="C27" s="77" t="s">
        <v>1264</v>
      </c>
      <c r="D27" s="78">
        <v>218</v>
      </c>
      <c r="E27" s="74">
        <v>671</v>
      </c>
      <c r="F27" s="78">
        <v>172</v>
      </c>
      <c r="G27" s="78">
        <v>42</v>
      </c>
      <c r="H27" s="69">
        <v>12.019855133985551</v>
      </c>
      <c r="I27" s="69">
        <v>2.1843433375634631</v>
      </c>
      <c r="J27" s="69">
        <v>1.136493095659372</v>
      </c>
      <c r="K27" s="69">
        <v>183.78124929271382</v>
      </c>
      <c r="L27" s="69">
        <f t="shared" si="8"/>
        <v>8.6</v>
      </c>
      <c r="M27" s="69">
        <f t="shared" si="0"/>
        <v>33.4</v>
      </c>
      <c r="N27" s="69">
        <f t="shared" si="9"/>
        <v>3.34</v>
      </c>
      <c r="O27" s="69">
        <f t="shared" si="1"/>
        <v>8.6</v>
      </c>
      <c r="P27" s="69">
        <f t="shared" si="10"/>
        <v>4.6000000000000005</v>
      </c>
      <c r="Q27" s="70">
        <f t="shared" si="2"/>
        <v>46</v>
      </c>
      <c r="R27" s="70">
        <v>12.019855133985551</v>
      </c>
      <c r="S27" s="71">
        <f t="shared" si="3"/>
        <v>1.0921716687817316</v>
      </c>
      <c r="T27" s="71">
        <f t="shared" si="4"/>
        <v>0.1136493095659372</v>
      </c>
      <c r="U27" s="86">
        <v>1.8378124929271384</v>
      </c>
      <c r="V27" s="70">
        <f t="shared" si="5"/>
        <v>16.096189986128486</v>
      </c>
      <c r="W27" s="86">
        <f t="shared" si="6"/>
        <v>5.6268411156408833</v>
      </c>
      <c r="X27" s="86">
        <f t="shared" si="11"/>
        <v>22</v>
      </c>
      <c r="Y27" s="25">
        <f t="shared" si="7"/>
        <v>19</v>
      </c>
    </row>
    <row r="28" spans="1:25" ht="24" x14ac:dyDescent="0.45">
      <c r="A28" s="4" t="s">
        <v>8</v>
      </c>
      <c r="B28" s="16" t="s">
        <v>8</v>
      </c>
      <c r="C28" s="79" t="s">
        <v>8</v>
      </c>
      <c r="D28" s="80">
        <v>619091</v>
      </c>
      <c r="E28" s="81">
        <v>1961260</v>
      </c>
      <c r="F28" s="80">
        <v>607765</v>
      </c>
      <c r="G28" s="80">
        <v>99394</v>
      </c>
      <c r="H28" s="69">
        <v>18888.330148404897</v>
      </c>
      <c r="I28" s="69">
        <v>4178.3064730178176</v>
      </c>
      <c r="J28" s="69">
        <v>3021.5229931410122</v>
      </c>
      <c r="K28" s="69">
        <v>622201.12749582203</v>
      </c>
      <c r="L28" s="69">
        <f t="shared" si="8"/>
        <v>30388.25</v>
      </c>
      <c r="M28" s="69">
        <f t="shared" si="0"/>
        <v>69005.75</v>
      </c>
      <c r="N28" s="69">
        <f t="shared" si="9"/>
        <v>6900.5749999999998</v>
      </c>
      <c r="O28" s="69">
        <f t="shared" si="1"/>
        <v>30388.25</v>
      </c>
      <c r="P28" s="69">
        <f t="shared" si="10"/>
        <v>1132.6000000000001</v>
      </c>
      <c r="Q28" s="70">
        <f t="shared" si="2"/>
        <v>11326</v>
      </c>
      <c r="R28" s="70">
        <v>18888.330148404897</v>
      </c>
      <c r="S28" s="71">
        <f t="shared" si="3"/>
        <v>2089.1532365089088</v>
      </c>
      <c r="T28" s="71">
        <f t="shared" si="4"/>
        <v>302.15229931410124</v>
      </c>
      <c r="U28" s="70">
        <v>6222.0112749582204</v>
      </c>
      <c r="V28" s="70">
        <f t="shared" si="5"/>
        <v>21129.367360557921</v>
      </c>
      <c r="W28" s="86">
        <f t="shared" si="6"/>
        <v>7386.3189434473134</v>
      </c>
      <c r="X28" s="86">
        <f t="shared" si="11"/>
        <v>28516</v>
      </c>
      <c r="Y28" s="25">
        <f t="shared" si="7"/>
        <v>24249</v>
      </c>
    </row>
    <row r="29" spans="1:25" ht="24" x14ac:dyDescent="0.45">
      <c r="A29" s="6" t="s">
        <v>45</v>
      </c>
      <c r="B29" s="17" t="s">
        <v>8</v>
      </c>
      <c r="C29" s="82" t="s">
        <v>45</v>
      </c>
      <c r="D29" s="83">
        <v>91935</v>
      </c>
      <c r="E29" s="74">
        <v>304487</v>
      </c>
      <c r="F29" s="83">
        <v>88474</v>
      </c>
      <c r="G29" s="83">
        <v>8172</v>
      </c>
      <c r="H29" s="69">
        <v>2804.9166151560989</v>
      </c>
      <c r="I29" s="69">
        <v>620.4784201303089</v>
      </c>
      <c r="J29" s="69">
        <v>469.09357842026418</v>
      </c>
      <c r="K29" s="69">
        <v>90575.506246765377</v>
      </c>
      <c r="L29" s="69">
        <f t="shared" si="8"/>
        <v>4423.7</v>
      </c>
      <c r="M29" s="69">
        <f t="shared" si="0"/>
        <v>3748.3</v>
      </c>
      <c r="N29" s="69">
        <f t="shared" si="9"/>
        <v>374.83000000000004</v>
      </c>
      <c r="O29" s="69">
        <f t="shared" si="1"/>
        <v>4423.7</v>
      </c>
      <c r="P29" s="69">
        <f t="shared" si="10"/>
        <v>346.1</v>
      </c>
      <c r="Q29" s="70">
        <f t="shared" si="2"/>
        <v>3461</v>
      </c>
      <c r="R29" s="70">
        <v>2804.9166151560989</v>
      </c>
      <c r="S29" s="71">
        <f t="shared" si="3"/>
        <v>310.23921006515445</v>
      </c>
      <c r="T29" s="71">
        <f t="shared" si="4"/>
        <v>46.909357842026424</v>
      </c>
      <c r="U29" s="70">
        <v>905.75506246765383</v>
      </c>
      <c r="V29" s="70">
        <f t="shared" si="5"/>
        <v>3945.2715298468811</v>
      </c>
      <c r="W29" s="86">
        <f t="shared" si="6"/>
        <v>1379.1720944919912</v>
      </c>
      <c r="X29" s="86">
        <f t="shared" si="11"/>
        <v>5324</v>
      </c>
      <c r="Y29" s="25">
        <f t="shared" si="7"/>
        <v>4527</v>
      </c>
    </row>
    <row r="30" spans="1:25" ht="24" x14ac:dyDescent="0.45">
      <c r="A30" s="7" t="s">
        <v>50</v>
      </c>
      <c r="B30" s="18" t="s">
        <v>8</v>
      </c>
      <c r="C30" s="84" t="s">
        <v>50</v>
      </c>
      <c r="D30" s="85">
        <v>75180</v>
      </c>
      <c r="E30" s="74">
        <v>247128</v>
      </c>
      <c r="F30" s="85">
        <v>72044</v>
      </c>
      <c r="G30" s="85">
        <v>7959</v>
      </c>
      <c r="H30" s="69">
        <v>2293.7252529225593</v>
      </c>
      <c r="I30" s="69">
        <v>507.3972657355373</v>
      </c>
      <c r="J30" s="69">
        <v>380.72613230726773</v>
      </c>
      <c r="K30" s="69">
        <v>73755.247553427733</v>
      </c>
      <c r="L30" s="69">
        <f t="shared" si="8"/>
        <v>3602.2000000000003</v>
      </c>
      <c r="M30" s="69">
        <f t="shared" si="0"/>
        <v>4356.7999999999993</v>
      </c>
      <c r="N30" s="69">
        <f t="shared" si="9"/>
        <v>435.67999999999995</v>
      </c>
      <c r="O30" s="69">
        <f t="shared" si="1"/>
        <v>3602.2000000000003</v>
      </c>
      <c r="P30" s="69">
        <f t="shared" si="10"/>
        <v>313.60000000000002</v>
      </c>
      <c r="Q30" s="70">
        <f t="shared" si="2"/>
        <v>3136</v>
      </c>
      <c r="R30" s="70">
        <v>2293.7252529225593</v>
      </c>
      <c r="S30" s="71">
        <f t="shared" si="3"/>
        <v>253.69863286776865</v>
      </c>
      <c r="T30" s="71">
        <f t="shared" si="4"/>
        <v>38.072613230726773</v>
      </c>
      <c r="U30" s="86">
        <v>737.55247553427739</v>
      </c>
      <c r="V30" s="70">
        <f t="shared" si="5"/>
        <v>3124.8237480938783</v>
      </c>
      <c r="W30" s="86">
        <f t="shared" si="6"/>
        <v>1092.3632710634265</v>
      </c>
      <c r="X30" s="86">
        <f t="shared" si="11"/>
        <v>4217</v>
      </c>
      <c r="Y30" s="25">
        <f t="shared" si="7"/>
        <v>3586</v>
      </c>
    </row>
    <row r="31" spans="1:25" ht="24" x14ac:dyDescent="0.45">
      <c r="A31" s="7" t="s">
        <v>55</v>
      </c>
      <c r="B31" s="18" t="s">
        <v>8</v>
      </c>
      <c r="C31" s="84" t="s">
        <v>55</v>
      </c>
      <c r="D31" s="85">
        <v>72799</v>
      </c>
      <c r="E31" s="74">
        <v>235281</v>
      </c>
      <c r="F31" s="85">
        <v>69184</v>
      </c>
      <c r="G31" s="85">
        <v>8797</v>
      </c>
      <c r="H31" s="69">
        <v>2221.0814669793749</v>
      </c>
      <c r="I31" s="69">
        <v>491.3276609242003</v>
      </c>
      <c r="J31" s="69">
        <v>362.47460884799079</v>
      </c>
      <c r="K31" s="69">
        <v>70827.314512469384</v>
      </c>
      <c r="L31" s="69">
        <f t="shared" si="8"/>
        <v>3459.2000000000003</v>
      </c>
      <c r="M31" s="69">
        <f t="shared" si="0"/>
        <v>5337.7999999999993</v>
      </c>
      <c r="N31" s="69">
        <f t="shared" si="9"/>
        <v>533.78</v>
      </c>
      <c r="O31" s="69">
        <f t="shared" si="1"/>
        <v>3459.2000000000003</v>
      </c>
      <c r="P31" s="69">
        <f t="shared" si="10"/>
        <v>361.5</v>
      </c>
      <c r="Q31" s="70">
        <f t="shared" si="2"/>
        <v>3615</v>
      </c>
      <c r="R31" s="70">
        <v>2221.0814669793749</v>
      </c>
      <c r="S31" s="71">
        <f t="shared" si="3"/>
        <v>245.66383046210015</v>
      </c>
      <c r="T31" s="71">
        <f t="shared" si="4"/>
        <v>36.247460884799082</v>
      </c>
      <c r="U31" s="86">
        <v>708.27314512469388</v>
      </c>
      <c r="V31" s="70">
        <f t="shared" si="5"/>
        <v>2966.4909816813697</v>
      </c>
      <c r="W31" s="86">
        <f t="shared" si="6"/>
        <v>1037.0139417643286</v>
      </c>
      <c r="X31" s="86">
        <f t="shared" si="11"/>
        <v>4004</v>
      </c>
      <c r="Y31" s="25">
        <f t="shared" si="7"/>
        <v>3405</v>
      </c>
    </row>
    <row r="32" spans="1:25" ht="24" x14ac:dyDescent="0.45">
      <c r="A32" s="7" t="s">
        <v>1311</v>
      </c>
      <c r="B32" s="18" t="s">
        <v>8</v>
      </c>
      <c r="C32" s="84" t="s">
        <v>77</v>
      </c>
      <c r="D32" s="85">
        <v>54300</v>
      </c>
      <c r="E32" s="74">
        <v>173329</v>
      </c>
      <c r="F32" s="85">
        <v>53549</v>
      </c>
      <c r="G32" s="85">
        <v>9967</v>
      </c>
      <c r="H32" s="69">
        <v>1656.6810485992946</v>
      </c>
      <c r="I32" s="69">
        <v>366.47607780579511</v>
      </c>
      <c r="J32" s="69">
        <v>267.03117326521647</v>
      </c>
      <c r="K32" s="69">
        <v>54820.939304293228</v>
      </c>
      <c r="L32" s="69">
        <f t="shared" si="8"/>
        <v>2677.4500000000003</v>
      </c>
      <c r="M32" s="69">
        <f t="shared" si="0"/>
        <v>7289.5499999999993</v>
      </c>
      <c r="N32" s="69">
        <f t="shared" si="9"/>
        <v>728.95499999999993</v>
      </c>
      <c r="O32" s="69">
        <f t="shared" si="1"/>
        <v>2677.4500000000003</v>
      </c>
      <c r="P32" s="69">
        <f t="shared" si="10"/>
        <v>75.100000000000009</v>
      </c>
      <c r="Q32" s="70">
        <f t="shared" si="2"/>
        <v>751</v>
      </c>
      <c r="R32" s="70">
        <v>1656.6810485992946</v>
      </c>
      <c r="S32" s="71">
        <f t="shared" si="3"/>
        <v>183.23803890289756</v>
      </c>
      <c r="T32" s="71">
        <f t="shared" si="4"/>
        <v>26.703117326521649</v>
      </c>
      <c r="U32" s="86">
        <v>548.20939304293222</v>
      </c>
      <c r="V32" s="70">
        <f t="shared" si="5"/>
        <v>1707.5703632186028</v>
      </c>
      <c r="W32" s="86">
        <f t="shared" si="6"/>
        <v>596.92555417701521</v>
      </c>
      <c r="X32" s="86">
        <f t="shared" si="11"/>
        <v>2304</v>
      </c>
      <c r="Y32" s="25">
        <f t="shared" si="7"/>
        <v>1959</v>
      </c>
    </row>
    <row r="33" spans="1:25" ht="24" x14ac:dyDescent="0.45">
      <c r="A33" s="7" t="s">
        <v>91</v>
      </c>
      <c r="B33" s="18" t="s">
        <v>8</v>
      </c>
      <c r="C33" s="84" t="s">
        <v>91</v>
      </c>
      <c r="D33" s="85">
        <v>43478</v>
      </c>
      <c r="E33" s="74">
        <v>134952</v>
      </c>
      <c r="F33" s="85">
        <v>42575</v>
      </c>
      <c r="G33" s="85">
        <v>5691</v>
      </c>
      <c r="H33" s="69">
        <v>1326.5042105156563</v>
      </c>
      <c r="I33" s="69">
        <v>293.43732800810977</v>
      </c>
      <c r="J33" s="69">
        <v>207.90745284682595</v>
      </c>
      <c r="K33" s="69">
        <v>43586.27595062997</v>
      </c>
      <c r="L33" s="69">
        <f t="shared" si="8"/>
        <v>2128.75</v>
      </c>
      <c r="M33" s="69">
        <f t="shared" si="0"/>
        <v>3562.25</v>
      </c>
      <c r="N33" s="69">
        <f t="shared" si="9"/>
        <v>356.22500000000002</v>
      </c>
      <c r="O33" s="69">
        <f t="shared" si="1"/>
        <v>2128.75</v>
      </c>
      <c r="P33" s="69">
        <f t="shared" si="10"/>
        <v>90.300000000000011</v>
      </c>
      <c r="Q33" s="70">
        <f t="shared" si="2"/>
        <v>903</v>
      </c>
      <c r="R33" s="70">
        <v>1326.5042105156563</v>
      </c>
      <c r="S33" s="71">
        <f t="shared" si="3"/>
        <v>146.71866400405489</v>
      </c>
      <c r="T33" s="71">
        <f t="shared" si="4"/>
        <v>20.790745284682597</v>
      </c>
      <c r="U33" s="86">
        <v>435.86275950629971</v>
      </c>
      <c r="V33" s="70">
        <f t="shared" si="5"/>
        <v>1622.3698887413284</v>
      </c>
      <c r="W33" s="86">
        <f t="shared" si="6"/>
        <v>567.14151626034129</v>
      </c>
      <c r="X33" s="86">
        <f t="shared" si="11"/>
        <v>2190</v>
      </c>
      <c r="Y33" s="25">
        <f t="shared" si="7"/>
        <v>1862</v>
      </c>
    </row>
    <row r="34" spans="1:25" ht="24" x14ac:dyDescent="0.45">
      <c r="A34" s="8" t="s">
        <v>137</v>
      </c>
      <c r="B34" s="19" t="s">
        <v>8</v>
      </c>
      <c r="C34" s="72" t="s">
        <v>138</v>
      </c>
      <c r="D34" s="73">
        <v>26631</v>
      </c>
      <c r="E34" s="74">
        <v>88426</v>
      </c>
      <c r="F34" s="73">
        <v>26358</v>
      </c>
      <c r="G34" s="73">
        <v>17589</v>
      </c>
      <c r="H34" s="69">
        <v>812.50594853126734</v>
      </c>
      <c r="I34" s="69">
        <v>179.73525650177035</v>
      </c>
      <c r="J34" s="69">
        <v>136.22935877521957</v>
      </c>
      <c r="K34" s="69">
        <v>26984.076606146911</v>
      </c>
      <c r="L34" s="69">
        <f t="shared" si="8"/>
        <v>1317.9</v>
      </c>
      <c r="M34" s="69">
        <f t="shared" si="0"/>
        <v>16271.1</v>
      </c>
      <c r="N34" s="69">
        <f t="shared" si="9"/>
        <v>1627.1100000000001</v>
      </c>
      <c r="O34" s="69">
        <f t="shared" si="1"/>
        <v>1317.9</v>
      </c>
      <c r="P34" s="69">
        <f t="shared" si="10"/>
        <v>27.3</v>
      </c>
      <c r="Q34" s="70">
        <f t="shared" si="2"/>
        <v>273</v>
      </c>
      <c r="R34" s="70">
        <v>812.50594853126734</v>
      </c>
      <c r="S34" s="71">
        <f t="shared" si="3"/>
        <v>89.867628250885176</v>
      </c>
      <c r="T34" s="71">
        <f t="shared" si="4"/>
        <v>13.622935877521957</v>
      </c>
      <c r="U34" s="86">
        <v>269.84076606146908</v>
      </c>
      <c r="V34" s="70">
        <f t="shared" ref="V34:V65" si="12">Q34*0.1+R34+S34-T34+U34-M34*0.1</f>
        <v>-441.21859303390056</v>
      </c>
      <c r="W34" s="86">
        <f t="shared" si="6"/>
        <v>-154.23941457002604</v>
      </c>
      <c r="X34" s="86">
        <f t="shared" si="11"/>
        <v>-595</v>
      </c>
      <c r="Y34" s="25">
        <f t="shared" si="7"/>
        <v>-506</v>
      </c>
    </row>
    <row r="35" spans="1:25" ht="24" x14ac:dyDescent="0.45">
      <c r="A35" s="8" t="s">
        <v>8</v>
      </c>
      <c r="B35" s="19" t="s">
        <v>8</v>
      </c>
      <c r="C35" s="72" t="s">
        <v>52</v>
      </c>
      <c r="D35" s="73">
        <v>25118</v>
      </c>
      <c r="E35" s="74">
        <v>79023</v>
      </c>
      <c r="F35" s="73">
        <v>24916</v>
      </c>
      <c r="G35" s="73">
        <v>12254</v>
      </c>
      <c r="H35" s="69">
        <v>766.34465154175109</v>
      </c>
      <c r="I35" s="69">
        <v>169.52386965609506</v>
      </c>
      <c r="J35" s="69">
        <v>121.74306898982398</v>
      </c>
      <c r="K35" s="69">
        <v>25507.825051929449</v>
      </c>
      <c r="L35" s="69">
        <f t="shared" si="8"/>
        <v>1245.8000000000002</v>
      </c>
      <c r="M35" s="69">
        <f t="shared" si="0"/>
        <v>11008.2</v>
      </c>
      <c r="N35" s="69">
        <f t="shared" si="9"/>
        <v>1100.8200000000002</v>
      </c>
      <c r="O35" s="69">
        <f t="shared" si="1"/>
        <v>1245.8000000000002</v>
      </c>
      <c r="P35" s="69">
        <f t="shared" si="10"/>
        <v>20.200000000000003</v>
      </c>
      <c r="Q35" s="70">
        <f t="shared" si="2"/>
        <v>202</v>
      </c>
      <c r="R35" s="70">
        <v>766.34465154175109</v>
      </c>
      <c r="S35" s="71">
        <f t="shared" si="3"/>
        <v>84.761934828047529</v>
      </c>
      <c r="T35" s="71">
        <f t="shared" si="4"/>
        <v>12.174306898982399</v>
      </c>
      <c r="U35" s="86">
        <v>255.0782505192945</v>
      </c>
      <c r="V35" s="70">
        <f t="shared" si="12"/>
        <v>13.390529990110508</v>
      </c>
      <c r="W35" s="86">
        <f t="shared" si="6"/>
        <v>4.6810074168799432</v>
      </c>
      <c r="X35" s="86">
        <f t="shared" si="11"/>
        <v>18</v>
      </c>
      <c r="Y35" s="25">
        <f t="shared" si="7"/>
        <v>15</v>
      </c>
    </row>
    <row r="36" spans="1:25" ht="24" x14ac:dyDescent="0.45">
      <c r="A36" s="8" t="s">
        <v>162</v>
      </c>
      <c r="B36" s="19" t="s">
        <v>8</v>
      </c>
      <c r="C36" s="72" t="s">
        <v>162</v>
      </c>
      <c r="D36" s="73">
        <v>21676</v>
      </c>
      <c r="E36" s="74">
        <v>69449</v>
      </c>
      <c r="F36" s="73">
        <v>21243</v>
      </c>
      <c r="G36" s="73">
        <v>2194</v>
      </c>
      <c r="H36" s="69">
        <v>661.32998912409414</v>
      </c>
      <c r="I36" s="69">
        <v>146.2934707646117</v>
      </c>
      <c r="J36" s="69">
        <v>106.9933360954948</v>
      </c>
      <c r="K36" s="69">
        <v>21747.580975202171</v>
      </c>
      <c r="L36" s="69">
        <f t="shared" si="8"/>
        <v>1062.1500000000001</v>
      </c>
      <c r="M36" s="69">
        <f t="shared" si="0"/>
        <v>1131.8499999999999</v>
      </c>
      <c r="N36" s="69">
        <f t="shared" si="9"/>
        <v>113.18499999999999</v>
      </c>
      <c r="O36" s="69">
        <f t="shared" si="1"/>
        <v>1062.1500000000001</v>
      </c>
      <c r="P36" s="69">
        <f t="shared" si="10"/>
        <v>43.300000000000004</v>
      </c>
      <c r="Q36" s="70">
        <f t="shared" si="2"/>
        <v>433</v>
      </c>
      <c r="R36" s="70">
        <v>661.32998912409414</v>
      </c>
      <c r="S36" s="71">
        <f t="shared" si="3"/>
        <v>73.146735382305849</v>
      </c>
      <c r="T36" s="71">
        <f t="shared" si="4"/>
        <v>10.69933360954948</v>
      </c>
      <c r="U36" s="86">
        <v>217.47580975202175</v>
      </c>
      <c r="V36" s="70">
        <f t="shared" si="12"/>
        <v>871.36820064887206</v>
      </c>
      <c r="W36" s="86">
        <f t="shared" si="6"/>
        <v>304.60937790237824</v>
      </c>
      <c r="X36" s="86">
        <f t="shared" si="11"/>
        <v>1176</v>
      </c>
      <c r="Y36" s="25">
        <f t="shared" si="7"/>
        <v>1000</v>
      </c>
    </row>
    <row r="37" spans="1:25" ht="24" x14ac:dyDescent="0.45">
      <c r="A37" s="8" t="s">
        <v>167</v>
      </c>
      <c r="B37" s="19" t="s">
        <v>8</v>
      </c>
      <c r="C37" s="72" t="s">
        <v>167</v>
      </c>
      <c r="D37" s="73">
        <v>20315</v>
      </c>
      <c r="E37" s="74">
        <v>65404</v>
      </c>
      <c r="F37" s="73">
        <v>19689</v>
      </c>
      <c r="G37" s="73">
        <v>1929</v>
      </c>
      <c r="H37" s="69">
        <v>619.80617867945989</v>
      </c>
      <c r="I37" s="69">
        <v>137.10794697283109</v>
      </c>
      <c r="J37" s="69">
        <v>100.76159705668536</v>
      </c>
      <c r="K37" s="69">
        <v>20156.669106094032</v>
      </c>
      <c r="L37" s="69">
        <f t="shared" si="8"/>
        <v>984.45</v>
      </c>
      <c r="M37" s="69">
        <f t="shared" si="0"/>
        <v>944.55</v>
      </c>
      <c r="N37" s="69">
        <f t="shared" si="9"/>
        <v>94.454999999999998</v>
      </c>
      <c r="O37" s="69">
        <f t="shared" si="1"/>
        <v>984.45</v>
      </c>
      <c r="P37" s="69">
        <f t="shared" si="10"/>
        <v>62.6</v>
      </c>
      <c r="Q37" s="70">
        <f t="shared" si="2"/>
        <v>626</v>
      </c>
      <c r="R37" s="70">
        <v>619.80617867945989</v>
      </c>
      <c r="S37" s="71">
        <f t="shared" si="3"/>
        <v>68.553973486415543</v>
      </c>
      <c r="T37" s="71">
        <f t="shared" si="4"/>
        <v>10.076159705668537</v>
      </c>
      <c r="U37" s="86">
        <v>201.56669106094034</v>
      </c>
      <c r="V37" s="70">
        <f t="shared" si="12"/>
        <v>847.99568352114727</v>
      </c>
      <c r="W37" s="86">
        <f t="shared" si="6"/>
        <v>296.43890771883542</v>
      </c>
      <c r="X37" s="86">
        <f t="shared" si="11"/>
        <v>1144</v>
      </c>
      <c r="Y37" s="25">
        <f t="shared" si="7"/>
        <v>973</v>
      </c>
    </row>
    <row r="38" spans="1:25" ht="24" x14ac:dyDescent="0.45">
      <c r="A38" s="8" t="s">
        <v>186</v>
      </c>
      <c r="B38" s="19" t="s">
        <v>8</v>
      </c>
      <c r="C38" s="72" t="s">
        <v>186</v>
      </c>
      <c r="D38" s="73">
        <v>19546</v>
      </c>
      <c r="E38" s="74">
        <v>58936</v>
      </c>
      <c r="F38" s="73">
        <v>19366</v>
      </c>
      <c r="G38" s="73">
        <v>3917</v>
      </c>
      <c r="H38" s="69">
        <v>596.34415793594508</v>
      </c>
      <c r="I38" s="69">
        <v>131.91788981200867</v>
      </c>
      <c r="J38" s="69">
        <v>90.79697700649514</v>
      </c>
      <c r="K38" s="69">
        <v>19825.996947971813</v>
      </c>
      <c r="L38" s="69">
        <f t="shared" si="8"/>
        <v>968.30000000000007</v>
      </c>
      <c r="M38" s="69">
        <f t="shared" si="0"/>
        <v>2948.7</v>
      </c>
      <c r="N38" s="69">
        <f t="shared" si="9"/>
        <v>294.87</v>
      </c>
      <c r="O38" s="69">
        <f t="shared" si="1"/>
        <v>968.30000000000007</v>
      </c>
      <c r="P38" s="69">
        <f t="shared" si="10"/>
        <v>18</v>
      </c>
      <c r="Q38" s="70">
        <f t="shared" si="2"/>
        <v>180</v>
      </c>
      <c r="R38" s="70">
        <v>596.34415793594508</v>
      </c>
      <c r="S38" s="71">
        <f t="shared" si="3"/>
        <v>65.958944906004334</v>
      </c>
      <c r="T38" s="71">
        <f t="shared" si="4"/>
        <v>9.0796977006495148</v>
      </c>
      <c r="U38" s="86">
        <v>198.25996947971814</v>
      </c>
      <c r="V38" s="70">
        <f t="shared" si="12"/>
        <v>574.61337462101812</v>
      </c>
      <c r="W38" s="86">
        <f t="shared" si="6"/>
        <v>200.87102380756485</v>
      </c>
      <c r="X38" s="86">
        <f t="shared" si="11"/>
        <v>775</v>
      </c>
      <c r="Y38" s="25">
        <f t="shared" si="7"/>
        <v>659</v>
      </c>
    </row>
    <row r="39" spans="1:25" ht="24" x14ac:dyDescent="0.45">
      <c r="A39" s="8" t="s">
        <v>137</v>
      </c>
      <c r="B39" s="19" t="s">
        <v>8</v>
      </c>
      <c r="C39" s="72" t="s">
        <v>195</v>
      </c>
      <c r="D39" s="73">
        <v>17821</v>
      </c>
      <c r="E39" s="74">
        <v>55817</v>
      </c>
      <c r="F39" s="73">
        <v>17361</v>
      </c>
      <c r="G39" s="73">
        <v>2060</v>
      </c>
      <c r="H39" s="69">
        <v>543.71478760751438</v>
      </c>
      <c r="I39" s="69">
        <v>120.27569397011187</v>
      </c>
      <c r="J39" s="69">
        <v>85.991836323665325</v>
      </c>
      <c r="K39" s="69">
        <v>17773.372560866399</v>
      </c>
      <c r="L39" s="69">
        <f t="shared" si="8"/>
        <v>868.05000000000007</v>
      </c>
      <c r="M39" s="69">
        <f t="shared" si="0"/>
        <v>1191.9499999999998</v>
      </c>
      <c r="N39" s="69">
        <f t="shared" si="9"/>
        <v>119.19499999999998</v>
      </c>
      <c r="O39" s="69">
        <f t="shared" si="1"/>
        <v>868.05000000000007</v>
      </c>
      <c r="P39" s="69">
        <f t="shared" si="10"/>
        <v>46</v>
      </c>
      <c r="Q39" s="70">
        <f t="shared" si="2"/>
        <v>460</v>
      </c>
      <c r="R39" s="70">
        <v>543.71478760751438</v>
      </c>
      <c r="S39" s="71">
        <f t="shared" si="3"/>
        <v>60.137846985055937</v>
      </c>
      <c r="T39" s="71">
        <f t="shared" si="4"/>
        <v>8.5991836323665325</v>
      </c>
      <c r="U39" s="86">
        <v>177.733725608664</v>
      </c>
      <c r="V39" s="70">
        <f t="shared" si="12"/>
        <v>699.79217656886772</v>
      </c>
      <c r="W39" s="86">
        <f t="shared" si="6"/>
        <v>244.63052405040727</v>
      </c>
      <c r="X39" s="86">
        <f t="shared" si="11"/>
        <v>944</v>
      </c>
      <c r="Y39" s="25">
        <f t="shared" si="7"/>
        <v>803</v>
      </c>
    </row>
    <row r="40" spans="1:25" ht="24" x14ac:dyDescent="0.45">
      <c r="A40" s="9" t="s">
        <v>50</v>
      </c>
      <c r="B40" s="20" t="s">
        <v>8</v>
      </c>
      <c r="C40" s="75" t="s">
        <v>226</v>
      </c>
      <c r="D40" s="76">
        <v>15411</v>
      </c>
      <c r="E40" s="74">
        <v>47800</v>
      </c>
      <c r="F40" s="76">
        <v>14943</v>
      </c>
      <c r="G40" s="76">
        <v>1130</v>
      </c>
      <c r="H40" s="69">
        <v>470.1862180472142</v>
      </c>
      <c r="I40" s="69">
        <v>104.01036528665024</v>
      </c>
      <c r="J40" s="69">
        <v>73.640822263310511</v>
      </c>
      <c r="K40" s="69">
        <v>15297.938262601612</v>
      </c>
      <c r="L40" s="69">
        <f t="shared" si="8"/>
        <v>747.15000000000009</v>
      </c>
      <c r="M40" s="69">
        <f t="shared" si="0"/>
        <v>382.84999999999991</v>
      </c>
      <c r="N40" s="69">
        <f t="shared" si="9"/>
        <v>38.284999999999989</v>
      </c>
      <c r="O40" s="69">
        <f t="shared" si="1"/>
        <v>747.15000000000009</v>
      </c>
      <c r="P40" s="69">
        <f t="shared" si="10"/>
        <v>46.800000000000004</v>
      </c>
      <c r="Q40" s="70">
        <f t="shared" si="2"/>
        <v>468</v>
      </c>
      <c r="R40" s="70">
        <v>470.1862180472142</v>
      </c>
      <c r="S40" s="71">
        <f t="shared" si="3"/>
        <v>52.005182643325121</v>
      </c>
      <c r="T40" s="71">
        <f t="shared" si="4"/>
        <v>7.3640822263310515</v>
      </c>
      <c r="U40" s="86">
        <v>152.97938262601613</v>
      </c>
      <c r="V40" s="70">
        <f t="shared" si="12"/>
        <v>676.32170109022434</v>
      </c>
      <c r="W40" s="86">
        <f t="shared" si="6"/>
        <v>236.42580998200452</v>
      </c>
      <c r="X40" s="86">
        <f t="shared" si="11"/>
        <v>913</v>
      </c>
      <c r="Y40" s="25">
        <f t="shared" si="7"/>
        <v>776</v>
      </c>
    </row>
    <row r="41" spans="1:25" ht="24" x14ac:dyDescent="0.45">
      <c r="A41" s="9" t="s">
        <v>248</v>
      </c>
      <c r="B41" s="20" t="s">
        <v>8</v>
      </c>
      <c r="C41" s="75" t="s">
        <v>249</v>
      </c>
      <c r="D41" s="76">
        <v>12350</v>
      </c>
      <c r="E41" s="74">
        <v>40945</v>
      </c>
      <c r="F41" s="76">
        <v>11927</v>
      </c>
      <c r="G41" s="76">
        <v>1786</v>
      </c>
      <c r="H41" s="69">
        <v>376.7957817716628</v>
      </c>
      <c r="I41" s="69">
        <v>83.351373128942342</v>
      </c>
      <c r="J41" s="69">
        <v>63.079988861323201</v>
      </c>
      <c r="K41" s="69">
        <v>12210.299783045535</v>
      </c>
      <c r="L41" s="69">
        <f t="shared" si="8"/>
        <v>596.35</v>
      </c>
      <c r="M41" s="69">
        <f t="shared" si="0"/>
        <v>1189.6500000000001</v>
      </c>
      <c r="N41" s="69">
        <f t="shared" si="9"/>
        <v>118.965</v>
      </c>
      <c r="O41" s="69">
        <f t="shared" si="1"/>
        <v>596.35</v>
      </c>
      <c r="P41" s="69">
        <f t="shared" si="10"/>
        <v>42.300000000000004</v>
      </c>
      <c r="Q41" s="70">
        <f t="shared" si="2"/>
        <v>423</v>
      </c>
      <c r="R41" s="70">
        <v>376.7957817716628</v>
      </c>
      <c r="S41" s="71">
        <f t="shared" si="3"/>
        <v>41.675686564471171</v>
      </c>
      <c r="T41" s="71">
        <f t="shared" si="4"/>
        <v>6.3079988861323208</v>
      </c>
      <c r="U41" s="86">
        <v>122.10299783045535</v>
      </c>
      <c r="V41" s="70">
        <f t="shared" si="12"/>
        <v>457.60146728045697</v>
      </c>
      <c r="W41" s="86">
        <f t="shared" si="6"/>
        <v>159.96647361209384</v>
      </c>
      <c r="X41" s="86">
        <f t="shared" si="11"/>
        <v>618</v>
      </c>
      <c r="Y41" s="25">
        <f t="shared" si="7"/>
        <v>526</v>
      </c>
    </row>
    <row r="42" spans="1:25" ht="24" x14ac:dyDescent="0.45">
      <c r="A42" s="9" t="s">
        <v>265</v>
      </c>
      <c r="B42" s="20" t="s">
        <v>8</v>
      </c>
      <c r="C42" s="75" t="s">
        <v>265</v>
      </c>
      <c r="D42" s="76">
        <v>10928</v>
      </c>
      <c r="E42" s="74">
        <v>37704</v>
      </c>
      <c r="F42" s="76">
        <v>10382</v>
      </c>
      <c r="G42" s="76">
        <v>986</v>
      </c>
      <c r="H42" s="69">
        <v>333.41087475309564</v>
      </c>
      <c r="I42" s="69">
        <v>73.754154295796113</v>
      </c>
      <c r="J42" s="69">
        <v>58.086894615394549</v>
      </c>
      <c r="K42" s="69">
        <v>10628.601689241112</v>
      </c>
      <c r="L42" s="69">
        <f t="shared" si="8"/>
        <v>519.1</v>
      </c>
      <c r="M42" s="69">
        <f t="shared" si="0"/>
        <v>466.9</v>
      </c>
      <c r="N42" s="69">
        <f t="shared" si="9"/>
        <v>46.69</v>
      </c>
      <c r="O42" s="69">
        <f t="shared" si="1"/>
        <v>519.1</v>
      </c>
      <c r="P42" s="69">
        <f t="shared" si="10"/>
        <v>54.6</v>
      </c>
      <c r="Q42" s="70">
        <f t="shared" si="2"/>
        <v>546</v>
      </c>
      <c r="R42" s="70">
        <v>333.41087475309564</v>
      </c>
      <c r="S42" s="71">
        <f t="shared" si="3"/>
        <v>36.877077147898056</v>
      </c>
      <c r="T42" s="71">
        <f t="shared" si="4"/>
        <v>5.8086894615394549</v>
      </c>
      <c r="U42" s="86">
        <v>106.28601689241111</v>
      </c>
      <c r="V42" s="70">
        <f t="shared" si="12"/>
        <v>478.6752793318654</v>
      </c>
      <c r="W42" s="86">
        <f t="shared" si="6"/>
        <v>167.33337175484334</v>
      </c>
      <c r="X42" s="86">
        <f t="shared" si="11"/>
        <v>646</v>
      </c>
      <c r="Y42" s="25">
        <f t="shared" si="7"/>
        <v>549</v>
      </c>
    </row>
    <row r="43" spans="1:25" ht="24" x14ac:dyDescent="0.45">
      <c r="A43" s="9" t="s">
        <v>265</v>
      </c>
      <c r="B43" s="20" t="s">
        <v>8</v>
      </c>
      <c r="C43" s="75" t="s">
        <v>285</v>
      </c>
      <c r="D43" s="76">
        <v>10440</v>
      </c>
      <c r="E43" s="74">
        <v>34226</v>
      </c>
      <c r="F43" s="76">
        <v>9829</v>
      </c>
      <c r="G43" s="76">
        <v>1070</v>
      </c>
      <c r="H43" s="69">
        <v>318.52210216163235</v>
      </c>
      <c r="I43" s="69">
        <v>70.460593964871109</v>
      </c>
      <c r="J43" s="69">
        <v>52.728677464101786</v>
      </c>
      <c r="K43" s="69">
        <v>10062.466384468396</v>
      </c>
      <c r="L43" s="69">
        <f t="shared" si="8"/>
        <v>491.45000000000005</v>
      </c>
      <c r="M43" s="69">
        <f t="shared" si="0"/>
        <v>578.54999999999995</v>
      </c>
      <c r="N43" s="69">
        <f t="shared" si="9"/>
        <v>57.854999999999997</v>
      </c>
      <c r="O43" s="69">
        <f t="shared" si="1"/>
        <v>491.45000000000005</v>
      </c>
      <c r="P43" s="69">
        <f t="shared" si="10"/>
        <v>61.1</v>
      </c>
      <c r="Q43" s="70">
        <f t="shared" si="2"/>
        <v>611</v>
      </c>
      <c r="R43" s="70">
        <v>318.52210216163235</v>
      </c>
      <c r="S43" s="71">
        <f t="shared" si="3"/>
        <v>35.230296982435554</v>
      </c>
      <c r="T43" s="71">
        <f t="shared" si="4"/>
        <v>5.2728677464101787</v>
      </c>
      <c r="U43" s="86">
        <v>100.62466384468397</v>
      </c>
      <c r="V43" s="70">
        <f t="shared" si="12"/>
        <v>452.34919524234169</v>
      </c>
      <c r="W43" s="86">
        <f t="shared" si="6"/>
        <v>158.13040555623297</v>
      </c>
      <c r="X43" s="86">
        <f t="shared" si="11"/>
        <v>610</v>
      </c>
      <c r="Y43" s="25">
        <f t="shared" si="7"/>
        <v>519</v>
      </c>
    </row>
    <row r="44" spans="1:25" ht="24" x14ac:dyDescent="0.45">
      <c r="A44" s="9" t="s">
        <v>248</v>
      </c>
      <c r="B44" s="20" t="s">
        <v>8</v>
      </c>
      <c r="C44" s="75" t="s">
        <v>309</v>
      </c>
      <c r="D44" s="76">
        <v>9011</v>
      </c>
      <c r="E44" s="74">
        <v>29154</v>
      </c>
      <c r="F44" s="76">
        <v>8874</v>
      </c>
      <c r="G44" s="76">
        <v>1502</v>
      </c>
      <c r="H44" s="69">
        <v>274.92362668376143</v>
      </c>
      <c r="I44" s="69">
        <v>60.816131438453404</v>
      </c>
      <c r="J44" s="69">
        <v>44.914739168714526</v>
      </c>
      <c r="K44" s="69">
        <v>9084.7824494630731</v>
      </c>
      <c r="L44" s="69">
        <f t="shared" si="8"/>
        <v>443.70000000000005</v>
      </c>
      <c r="M44" s="69">
        <f t="shared" si="0"/>
        <v>1058.3</v>
      </c>
      <c r="N44" s="69">
        <f t="shared" si="9"/>
        <v>105.83</v>
      </c>
      <c r="O44" s="69">
        <f t="shared" si="1"/>
        <v>443.70000000000005</v>
      </c>
      <c r="P44" s="69">
        <f t="shared" si="10"/>
        <v>13.700000000000001</v>
      </c>
      <c r="Q44" s="70">
        <f t="shared" si="2"/>
        <v>137</v>
      </c>
      <c r="R44" s="70">
        <v>274.92362668376143</v>
      </c>
      <c r="S44" s="71">
        <f t="shared" si="3"/>
        <v>30.408065719226702</v>
      </c>
      <c r="T44" s="71">
        <f t="shared" si="4"/>
        <v>4.4914739168714526</v>
      </c>
      <c r="U44" s="86">
        <v>90.847824494630743</v>
      </c>
      <c r="V44" s="70">
        <f t="shared" si="12"/>
        <v>299.55804298074747</v>
      </c>
      <c r="W44" s="86">
        <f t="shared" si="6"/>
        <v>104.71829136072512</v>
      </c>
      <c r="X44" s="86">
        <f t="shared" si="11"/>
        <v>404</v>
      </c>
      <c r="Y44" s="25">
        <f t="shared" si="7"/>
        <v>344</v>
      </c>
    </row>
    <row r="45" spans="1:25" ht="24" x14ac:dyDescent="0.45">
      <c r="A45" s="9" t="s">
        <v>320</v>
      </c>
      <c r="B45" s="20" t="s">
        <v>8</v>
      </c>
      <c r="C45" s="75" t="s">
        <v>320</v>
      </c>
      <c r="D45" s="76">
        <v>8906</v>
      </c>
      <c r="E45" s="74">
        <v>27379</v>
      </c>
      <c r="F45" s="76">
        <v>8784</v>
      </c>
      <c r="G45" s="76">
        <v>1552</v>
      </c>
      <c r="H45" s="69">
        <v>271.72009979420477</v>
      </c>
      <c r="I45" s="69">
        <v>60.107476039381424</v>
      </c>
      <c r="J45" s="69">
        <v>42.180168885924232</v>
      </c>
      <c r="K45" s="69">
        <v>8992.644696425923</v>
      </c>
      <c r="L45" s="69">
        <f t="shared" si="8"/>
        <v>439.20000000000005</v>
      </c>
      <c r="M45" s="69">
        <f t="shared" si="0"/>
        <v>1112.8</v>
      </c>
      <c r="N45" s="69">
        <f t="shared" si="9"/>
        <v>111.28</v>
      </c>
      <c r="O45" s="69">
        <f t="shared" si="1"/>
        <v>439.20000000000005</v>
      </c>
      <c r="P45" s="69">
        <f t="shared" si="10"/>
        <v>12.200000000000001</v>
      </c>
      <c r="Q45" s="70">
        <f t="shared" si="2"/>
        <v>122</v>
      </c>
      <c r="R45" s="70">
        <v>271.72009979420477</v>
      </c>
      <c r="S45" s="71">
        <f t="shared" si="3"/>
        <v>30.053738019690712</v>
      </c>
      <c r="T45" s="71">
        <f t="shared" si="4"/>
        <v>4.2180168885924232</v>
      </c>
      <c r="U45" s="86">
        <v>89.926446964259242</v>
      </c>
      <c r="V45" s="70">
        <f t="shared" si="12"/>
        <v>288.40226788956227</v>
      </c>
      <c r="W45" s="86">
        <f t="shared" si="6"/>
        <v>100.81850053979051</v>
      </c>
      <c r="X45" s="86">
        <f t="shared" si="11"/>
        <v>389</v>
      </c>
      <c r="Y45" s="25">
        <f t="shared" si="7"/>
        <v>331</v>
      </c>
    </row>
    <row r="46" spans="1:25" ht="24" x14ac:dyDescent="0.45">
      <c r="A46" s="9" t="s">
        <v>322</v>
      </c>
      <c r="B46" s="20" t="s">
        <v>8</v>
      </c>
      <c r="C46" s="75" t="s">
        <v>322</v>
      </c>
      <c r="D46" s="76">
        <v>8304</v>
      </c>
      <c r="E46" s="74">
        <v>26942</v>
      </c>
      <c r="F46" s="76">
        <v>8062</v>
      </c>
      <c r="G46" s="76">
        <v>711</v>
      </c>
      <c r="H46" s="69">
        <v>253.35321229407998</v>
      </c>
      <c r="I46" s="69">
        <v>56.044518418035409</v>
      </c>
      <c r="J46" s="69">
        <v>41.506925385316144</v>
      </c>
      <c r="K46" s="69">
        <v>8253.4951665056687</v>
      </c>
      <c r="L46" s="69">
        <f t="shared" si="8"/>
        <v>403.1</v>
      </c>
      <c r="M46" s="69">
        <f t="shared" si="0"/>
        <v>307.89999999999998</v>
      </c>
      <c r="N46" s="69">
        <f t="shared" si="9"/>
        <v>30.79</v>
      </c>
      <c r="O46" s="69">
        <f t="shared" si="1"/>
        <v>403.1</v>
      </c>
      <c r="P46" s="69">
        <f t="shared" si="10"/>
        <v>24.200000000000003</v>
      </c>
      <c r="Q46" s="70">
        <f t="shared" si="2"/>
        <v>242</v>
      </c>
      <c r="R46" s="70">
        <v>253.35321229407998</v>
      </c>
      <c r="S46" s="71">
        <f t="shared" si="3"/>
        <v>28.022259209017705</v>
      </c>
      <c r="T46" s="71">
        <f t="shared" si="4"/>
        <v>4.1506925385316142</v>
      </c>
      <c r="U46" s="86">
        <v>82.534951665056695</v>
      </c>
      <c r="V46" s="70">
        <f t="shared" si="12"/>
        <v>353.16973062962273</v>
      </c>
      <c r="W46" s="86">
        <f t="shared" si="6"/>
        <v>123.45964870066447</v>
      </c>
      <c r="X46" s="86">
        <f t="shared" si="11"/>
        <v>477</v>
      </c>
      <c r="Y46" s="25">
        <f t="shared" si="7"/>
        <v>406</v>
      </c>
    </row>
    <row r="47" spans="1:25" ht="24" x14ac:dyDescent="0.45">
      <c r="A47" s="9" t="s">
        <v>265</v>
      </c>
      <c r="B47" s="20" t="s">
        <v>8</v>
      </c>
      <c r="C47" s="75" t="s">
        <v>331</v>
      </c>
      <c r="D47" s="76">
        <v>8189</v>
      </c>
      <c r="E47" s="74">
        <v>25635</v>
      </c>
      <c r="F47" s="76">
        <v>7913</v>
      </c>
      <c r="G47" s="76">
        <v>1203</v>
      </c>
      <c r="H47" s="69">
        <v>249.84458760551794</v>
      </c>
      <c r="I47" s="69">
        <v>55.268372028575619</v>
      </c>
      <c r="J47" s="69">
        <v>39.493357295396756</v>
      </c>
      <c r="K47" s="69">
        <v>8100.9559975886068</v>
      </c>
      <c r="L47" s="69">
        <f t="shared" si="8"/>
        <v>395.65000000000003</v>
      </c>
      <c r="M47" s="69">
        <f t="shared" si="0"/>
        <v>807.34999999999991</v>
      </c>
      <c r="N47" s="69">
        <f t="shared" si="9"/>
        <v>80.734999999999985</v>
      </c>
      <c r="O47" s="69">
        <f t="shared" si="1"/>
        <v>395.65000000000003</v>
      </c>
      <c r="P47" s="69">
        <f t="shared" si="10"/>
        <v>27.6</v>
      </c>
      <c r="Q47" s="70">
        <f t="shared" si="2"/>
        <v>276</v>
      </c>
      <c r="R47" s="70">
        <v>249.84458760551794</v>
      </c>
      <c r="S47" s="71">
        <f t="shared" si="3"/>
        <v>27.63418601428781</v>
      </c>
      <c r="T47" s="71">
        <f t="shared" si="4"/>
        <v>3.9493357295396758</v>
      </c>
      <c r="U47" s="86">
        <v>81.009559975886077</v>
      </c>
      <c r="V47" s="70">
        <f t="shared" si="12"/>
        <v>301.40399786615217</v>
      </c>
      <c r="W47" s="86">
        <f t="shared" si="6"/>
        <v>105.36359281751486</v>
      </c>
      <c r="X47" s="86">
        <f t="shared" si="11"/>
        <v>407</v>
      </c>
      <c r="Y47" s="25">
        <f t="shared" si="7"/>
        <v>346</v>
      </c>
    </row>
    <row r="48" spans="1:25" ht="24" x14ac:dyDescent="0.45">
      <c r="A48" s="9" t="s">
        <v>55</v>
      </c>
      <c r="B48" s="20" t="s">
        <v>8</v>
      </c>
      <c r="C48" s="75" t="s">
        <v>334</v>
      </c>
      <c r="D48" s="76">
        <v>7582</v>
      </c>
      <c r="E48" s="74">
        <v>25235</v>
      </c>
      <c r="F48" s="76">
        <v>7270</v>
      </c>
      <c r="G48" s="76">
        <v>791</v>
      </c>
      <c r="H48" s="69">
        <v>231.32515120589048</v>
      </c>
      <c r="I48" s="69">
        <v>51.171668912035699</v>
      </c>
      <c r="J48" s="69">
        <v>38.877116104908801</v>
      </c>
      <c r="K48" s="69">
        <v>7442.6829397787405</v>
      </c>
      <c r="L48" s="69">
        <f t="shared" si="8"/>
        <v>363.5</v>
      </c>
      <c r="M48" s="69">
        <f t="shared" si="0"/>
        <v>427.5</v>
      </c>
      <c r="N48" s="69">
        <f t="shared" si="9"/>
        <v>42.75</v>
      </c>
      <c r="O48" s="69">
        <f t="shared" si="1"/>
        <v>363.5</v>
      </c>
      <c r="P48" s="69">
        <f t="shared" si="10"/>
        <v>31.200000000000003</v>
      </c>
      <c r="Q48" s="70">
        <f t="shared" si="2"/>
        <v>312</v>
      </c>
      <c r="R48" s="70">
        <v>231.32515120589048</v>
      </c>
      <c r="S48" s="71">
        <f t="shared" si="3"/>
        <v>25.585834456017849</v>
      </c>
      <c r="T48" s="71">
        <f t="shared" si="4"/>
        <v>3.8877116104908804</v>
      </c>
      <c r="U48" s="86">
        <v>74.426829397787401</v>
      </c>
      <c r="V48" s="70">
        <f t="shared" si="12"/>
        <v>315.90010344920483</v>
      </c>
      <c r="W48" s="86">
        <f t="shared" si="6"/>
        <v>110.43108288700869</v>
      </c>
      <c r="X48" s="86">
        <f t="shared" si="11"/>
        <v>426</v>
      </c>
      <c r="Y48" s="25">
        <f t="shared" si="7"/>
        <v>362</v>
      </c>
    </row>
    <row r="49" spans="1:25" ht="24" x14ac:dyDescent="0.45">
      <c r="A49" s="10" t="s">
        <v>1311</v>
      </c>
      <c r="B49" s="21" t="s">
        <v>8</v>
      </c>
      <c r="C49" s="77" t="s">
        <v>341</v>
      </c>
      <c r="D49" s="78">
        <v>7768</v>
      </c>
      <c r="E49" s="74">
        <v>24433</v>
      </c>
      <c r="F49" s="78">
        <v>7577</v>
      </c>
      <c r="G49" s="78">
        <v>1175</v>
      </c>
      <c r="H49" s="69">
        <v>236.99997026739081</v>
      </c>
      <c r="I49" s="69">
        <v>52.427001333248917</v>
      </c>
      <c r="J49" s="69">
        <v>37.64155251798045</v>
      </c>
      <c r="K49" s="69">
        <v>7756.9750529165776</v>
      </c>
      <c r="L49" s="69">
        <f t="shared" si="8"/>
        <v>378.85</v>
      </c>
      <c r="M49" s="69">
        <f t="shared" si="0"/>
        <v>796.15</v>
      </c>
      <c r="N49" s="69">
        <f t="shared" si="9"/>
        <v>79.614999999999995</v>
      </c>
      <c r="O49" s="69">
        <f t="shared" si="1"/>
        <v>378.85</v>
      </c>
      <c r="P49" s="69">
        <f t="shared" si="10"/>
        <v>19.100000000000001</v>
      </c>
      <c r="Q49" s="70">
        <f t="shared" si="2"/>
        <v>191</v>
      </c>
      <c r="R49" s="70">
        <v>236.99997026739081</v>
      </c>
      <c r="S49" s="71">
        <f t="shared" si="3"/>
        <v>26.213500666624459</v>
      </c>
      <c r="T49" s="71">
        <f t="shared" si="4"/>
        <v>3.7641552517980452</v>
      </c>
      <c r="U49" s="86">
        <v>77.569750529165788</v>
      </c>
      <c r="V49" s="70">
        <f t="shared" si="12"/>
        <v>276.50406621138296</v>
      </c>
      <c r="W49" s="86">
        <f t="shared" si="6"/>
        <v>96.659175229722536</v>
      </c>
      <c r="X49" s="86">
        <f t="shared" si="11"/>
        <v>373</v>
      </c>
      <c r="Y49" s="25">
        <f t="shared" si="7"/>
        <v>317</v>
      </c>
    </row>
    <row r="50" spans="1:25" ht="24" x14ac:dyDescent="0.45">
      <c r="A50" s="10" t="s">
        <v>265</v>
      </c>
      <c r="B50" s="21" t="s">
        <v>8</v>
      </c>
      <c r="C50" s="77" t="s">
        <v>350</v>
      </c>
      <c r="D50" s="78">
        <v>7063</v>
      </c>
      <c r="E50" s="74">
        <v>22429</v>
      </c>
      <c r="F50" s="78">
        <v>6884</v>
      </c>
      <c r="G50" s="78">
        <v>1109</v>
      </c>
      <c r="H50" s="69">
        <v>215.49057543751047</v>
      </c>
      <c r="I50" s="69">
        <v>47.668886510908486</v>
      </c>
      <c r="J50" s="69">
        <v>34.554184153635802</v>
      </c>
      <c r="K50" s="69">
        <v>7047.5143545305154</v>
      </c>
      <c r="L50" s="69">
        <f t="shared" si="8"/>
        <v>344.20000000000005</v>
      </c>
      <c r="M50" s="69">
        <f t="shared" si="0"/>
        <v>764.8</v>
      </c>
      <c r="N50" s="69">
        <f t="shared" si="9"/>
        <v>76.47999999999999</v>
      </c>
      <c r="O50" s="69">
        <f t="shared" si="1"/>
        <v>344.20000000000005</v>
      </c>
      <c r="P50" s="69">
        <f t="shared" si="10"/>
        <v>17.900000000000002</v>
      </c>
      <c r="Q50" s="70">
        <f t="shared" si="2"/>
        <v>179</v>
      </c>
      <c r="R50" s="70">
        <v>215.49057543751047</v>
      </c>
      <c r="S50" s="71">
        <f t="shared" si="3"/>
        <v>23.834443255454243</v>
      </c>
      <c r="T50" s="71">
        <f t="shared" si="4"/>
        <v>3.4554184153635803</v>
      </c>
      <c r="U50" s="86">
        <v>70.475143545305158</v>
      </c>
      <c r="V50" s="70">
        <f t="shared" si="12"/>
        <v>247.76474382290633</v>
      </c>
      <c r="W50" s="86">
        <f t="shared" si="6"/>
        <v>86.612598928715911</v>
      </c>
      <c r="X50" s="86">
        <f t="shared" si="11"/>
        <v>334</v>
      </c>
      <c r="Y50" s="25">
        <f t="shared" si="7"/>
        <v>284</v>
      </c>
    </row>
    <row r="51" spans="1:25" ht="24" x14ac:dyDescent="0.45">
      <c r="A51" s="10" t="s">
        <v>357</v>
      </c>
      <c r="B51" s="21" t="s">
        <v>8</v>
      </c>
      <c r="C51" s="77" t="s">
        <v>357</v>
      </c>
      <c r="D51" s="78">
        <v>7092</v>
      </c>
      <c r="E51" s="74">
        <v>21883</v>
      </c>
      <c r="F51" s="78">
        <v>6978</v>
      </c>
      <c r="G51" s="78">
        <v>1525</v>
      </c>
      <c r="H51" s="69">
        <v>216.37535905462613</v>
      </c>
      <c r="I51" s="69">
        <v>47.864610383033131</v>
      </c>
      <c r="J51" s="69">
        <v>33.713014928619742</v>
      </c>
      <c r="K51" s="69">
        <v>7143.7471188137624</v>
      </c>
      <c r="L51" s="69">
        <f t="shared" si="8"/>
        <v>348.90000000000003</v>
      </c>
      <c r="M51" s="69">
        <f t="shared" si="0"/>
        <v>1176.0999999999999</v>
      </c>
      <c r="N51" s="69">
        <f t="shared" si="9"/>
        <v>117.60999999999999</v>
      </c>
      <c r="O51" s="69">
        <f t="shared" si="1"/>
        <v>348.90000000000003</v>
      </c>
      <c r="P51" s="69">
        <f t="shared" si="10"/>
        <v>11.4</v>
      </c>
      <c r="Q51" s="70">
        <f t="shared" si="2"/>
        <v>114</v>
      </c>
      <c r="R51" s="70">
        <v>216.37535905462613</v>
      </c>
      <c r="S51" s="71">
        <f t="shared" si="3"/>
        <v>23.932305191516566</v>
      </c>
      <c r="T51" s="71">
        <f t="shared" si="4"/>
        <v>3.3713014928619742</v>
      </c>
      <c r="U51" s="86">
        <v>71.437471188137621</v>
      </c>
      <c r="V51" s="70">
        <f t="shared" si="12"/>
        <v>202.16383394141837</v>
      </c>
      <c r="W51" s="86">
        <f t="shared" si="6"/>
        <v>70.671616941493056</v>
      </c>
      <c r="X51" s="86">
        <f t="shared" si="11"/>
        <v>273</v>
      </c>
      <c r="Y51" s="25">
        <f t="shared" si="7"/>
        <v>232</v>
      </c>
    </row>
    <row r="52" spans="1:25" ht="24" x14ac:dyDescent="0.45">
      <c r="A52" s="10" t="s">
        <v>1312</v>
      </c>
      <c r="B52" s="21" t="s">
        <v>8</v>
      </c>
      <c r="C52" s="77" t="s">
        <v>360</v>
      </c>
      <c r="D52" s="78">
        <v>6880</v>
      </c>
      <c r="E52" s="74">
        <v>21703</v>
      </c>
      <c r="F52" s="78">
        <v>6737</v>
      </c>
      <c r="G52" s="78">
        <v>1178</v>
      </c>
      <c r="H52" s="69">
        <v>209.90728571571174</v>
      </c>
      <c r="I52" s="69">
        <v>46.433801386811609</v>
      </c>
      <c r="J52" s="69">
        <v>33.435706392900165</v>
      </c>
      <c r="K52" s="69">
        <v>6897.0226912365024</v>
      </c>
      <c r="L52" s="69">
        <f t="shared" si="8"/>
        <v>336.85</v>
      </c>
      <c r="M52" s="69">
        <f t="shared" si="0"/>
        <v>841.15</v>
      </c>
      <c r="N52" s="69">
        <f t="shared" si="9"/>
        <v>84.114999999999995</v>
      </c>
      <c r="O52" s="69">
        <f t="shared" si="1"/>
        <v>336.85</v>
      </c>
      <c r="P52" s="69">
        <f t="shared" si="10"/>
        <v>14.3</v>
      </c>
      <c r="Q52" s="70">
        <f t="shared" si="2"/>
        <v>143</v>
      </c>
      <c r="R52" s="70">
        <v>209.90728571571174</v>
      </c>
      <c r="S52" s="71">
        <f t="shared" si="3"/>
        <v>23.216900693405805</v>
      </c>
      <c r="T52" s="71">
        <f t="shared" si="4"/>
        <v>3.3435706392900166</v>
      </c>
      <c r="U52" s="86">
        <v>68.970226912365021</v>
      </c>
      <c r="V52" s="70">
        <f t="shared" si="12"/>
        <v>228.93584268219257</v>
      </c>
      <c r="W52" s="86">
        <f t="shared" si="6"/>
        <v>80.030467679506629</v>
      </c>
      <c r="X52" s="86">
        <f t="shared" si="11"/>
        <v>309</v>
      </c>
      <c r="Y52" s="25">
        <f t="shared" si="7"/>
        <v>263</v>
      </c>
    </row>
    <row r="53" spans="1:25" ht="24" x14ac:dyDescent="0.45">
      <c r="A53" s="10" t="s">
        <v>1313</v>
      </c>
      <c r="B53" s="21" t="s">
        <v>8</v>
      </c>
      <c r="C53" s="77" t="s">
        <v>378</v>
      </c>
      <c r="D53" s="78">
        <v>5881</v>
      </c>
      <c r="E53" s="74">
        <v>20078</v>
      </c>
      <c r="F53" s="78">
        <v>5614</v>
      </c>
      <c r="G53" s="78">
        <v>484</v>
      </c>
      <c r="H53" s="69">
        <v>179.42801559507279</v>
      </c>
      <c r="I53" s="69">
        <v>39.691451447069632</v>
      </c>
      <c r="J53" s="69">
        <v>30.932226556542851</v>
      </c>
      <c r="K53" s="69">
        <v>5747.348283895165</v>
      </c>
      <c r="L53" s="69">
        <f t="shared" si="8"/>
        <v>280.7</v>
      </c>
      <c r="M53" s="69">
        <f t="shared" si="0"/>
        <v>203.3</v>
      </c>
      <c r="N53" s="69">
        <f t="shared" si="9"/>
        <v>20.330000000000002</v>
      </c>
      <c r="O53" s="69">
        <f t="shared" si="1"/>
        <v>280.7</v>
      </c>
      <c r="P53" s="69">
        <f t="shared" si="10"/>
        <v>26.700000000000003</v>
      </c>
      <c r="Q53" s="70">
        <f t="shared" si="2"/>
        <v>267</v>
      </c>
      <c r="R53" s="70">
        <v>179.42801559507279</v>
      </c>
      <c r="S53" s="71">
        <f t="shared" si="3"/>
        <v>19.845725723534816</v>
      </c>
      <c r="T53" s="71">
        <f t="shared" si="4"/>
        <v>3.0932226556542854</v>
      </c>
      <c r="U53" s="86">
        <v>57.473482838951647</v>
      </c>
      <c r="V53" s="70">
        <f t="shared" si="12"/>
        <v>260.02400150190499</v>
      </c>
      <c r="W53" s="86">
        <f t="shared" si="6"/>
        <v>90.898140737980881</v>
      </c>
      <c r="X53" s="86">
        <f t="shared" si="11"/>
        <v>351</v>
      </c>
      <c r="Y53" s="25">
        <f t="shared" si="7"/>
        <v>298</v>
      </c>
    </row>
    <row r="54" spans="1:25" ht="24" x14ac:dyDescent="0.45">
      <c r="A54" s="10" t="s">
        <v>137</v>
      </c>
      <c r="B54" s="21" t="s">
        <v>8</v>
      </c>
      <c r="C54" s="77" t="s">
        <v>392</v>
      </c>
      <c r="D54" s="78">
        <v>5665</v>
      </c>
      <c r="E54" s="74">
        <v>19101</v>
      </c>
      <c r="F54" s="78">
        <v>5435</v>
      </c>
      <c r="G54" s="78">
        <v>558</v>
      </c>
      <c r="H54" s="69">
        <v>172.83790313655626</v>
      </c>
      <c r="I54" s="69">
        <v>38.23364605469299</v>
      </c>
      <c r="J54" s="69">
        <v>29.427057448776029</v>
      </c>
      <c r="K54" s="69">
        <v>5564.0965306323869</v>
      </c>
      <c r="L54" s="69">
        <f t="shared" si="8"/>
        <v>271.75</v>
      </c>
      <c r="M54" s="69">
        <f t="shared" si="0"/>
        <v>286.25</v>
      </c>
      <c r="N54" s="69">
        <f t="shared" si="9"/>
        <v>28.625</v>
      </c>
      <c r="O54" s="69">
        <f t="shared" si="1"/>
        <v>271.75</v>
      </c>
      <c r="P54" s="69">
        <f t="shared" si="10"/>
        <v>23</v>
      </c>
      <c r="Q54" s="70">
        <f t="shared" si="2"/>
        <v>230</v>
      </c>
      <c r="R54" s="70">
        <v>172.83790313655626</v>
      </c>
      <c r="S54" s="71">
        <f t="shared" si="3"/>
        <v>19.116823027346495</v>
      </c>
      <c r="T54" s="71">
        <f t="shared" si="4"/>
        <v>2.9427057448776033</v>
      </c>
      <c r="U54" s="86">
        <v>55.640965306323871</v>
      </c>
      <c r="V54" s="70">
        <f t="shared" si="12"/>
        <v>239.02798572534903</v>
      </c>
      <c r="W54" s="86">
        <f t="shared" si="6"/>
        <v>83.558438302933666</v>
      </c>
      <c r="X54" s="86">
        <f t="shared" si="11"/>
        <v>323</v>
      </c>
      <c r="Y54" s="25">
        <f t="shared" si="7"/>
        <v>275</v>
      </c>
    </row>
    <row r="55" spans="1:25" ht="24" x14ac:dyDescent="0.45">
      <c r="A55" s="10" t="s">
        <v>162</v>
      </c>
      <c r="B55" s="21" t="s">
        <v>8</v>
      </c>
      <c r="C55" s="77" t="s">
        <v>393</v>
      </c>
      <c r="D55" s="78">
        <v>6011</v>
      </c>
      <c r="E55" s="74">
        <v>18935</v>
      </c>
      <c r="F55" s="78">
        <v>5679</v>
      </c>
      <c r="G55" s="78">
        <v>400</v>
      </c>
      <c r="H55" s="69">
        <v>183.39428698214292</v>
      </c>
      <c r="I55" s="69">
        <v>40.56883432211113</v>
      </c>
      <c r="J55" s="69">
        <v>29.171317354723524</v>
      </c>
      <c r="K55" s="69">
        <v>5813.892216644218</v>
      </c>
      <c r="L55" s="69">
        <f t="shared" si="8"/>
        <v>283.95</v>
      </c>
      <c r="M55" s="69">
        <f t="shared" si="0"/>
        <v>116.05000000000001</v>
      </c>
      <c r="N55" s="69">
        <f t="shared" si="9"/>
        <v>11.605</v>
      </c>
      <c r="O55" s="69">
        <f t="shared" si="1"/>
        <v>283.95</v>
      </c>
      <c r="P55" s="69">
        <f t="shared" si="10"/>
        <v>33.200000000000003</v>
      </c>
      <c r="Q55" s="70">
        <f t="shared" si="2"/>
        <v>332</v>
      </c>
      <c r="R55" s="70">
        <v>183.39428698214292</v>
      </c>
      <c r="S55" s="71">
        <f t="shared" si="3"/>
        <v>20.284417161055565</v>
      </c>
      <c r="T55" s="71">
        <f t="shared" si="4"/>
        <v>2.9171317354723527</v>
      </c>
      <c r="U55" s="86">
        <v>58.138922166442185</v>
      </c>
      <c r="V55" s="70">
        <f t="shared" si="12"/>
        <v>280.49549457416828</v>
      </c>
      <c r="W55" s="86">
        <f t="shared" si="6"/>
        <v>98.054482643539771</v>
      </c>
      <c r="X55" s="86">
        <f t="shared" si="11"/>
        <v>379</v>
      </c>
      <c r="Y55" s="25">
        <f t="shared" si="7"/>
        <v>322</v>
      </c>
    </row>
    <row r="56" spans="1:25" ht="24" x14ac:dyDescent="0.45">
      <c r="A56" s="10" t="s">
        <v>137</v>
      </c>
      <c r="B56" s="21" t="s">
        <v>8</v>
      </c>
      <c r="C56" s="77" t="s">
        <v>398</v>
      </c>
      <c r="D56" s="78">
        <v>5774</v>
      </c>
      <c r="E56" s="74">
        <v>18700</v>
      </c>
      <c r="F56" s="78">
        <v>5515</v>
      </c>
      <c r="G56" s="78">
        <v>599</v>
      </c>
      <c r="H56" s="69">
        <v>176.16346914571506</v>
      </c>
      <c r="I56" s="69">
        <v>38.969297849920089</v>
      </c>
      <c r="J56" s="69">
        <v>28.809275655311851</v>
      </c>
      <c r="K56" s="69">
        <v>5645.9967555542989</v>
      </c>
      <c r="L56" s="69">
        <f t="shared" si="8"/>
        <v>275.75</v>
      </c>
      <c r="M56" s="69">
        <f t="shared" si="0"/>
        <v>323.25</v>
      </c>
      <c r="N56" s="69">
        <f t="shared" si="9"/>
        <v>32.325000000000003</v>
      </c>
      <c r="O56" s="69">
        <f t="shared" si="1"/>
        <v>275.75</v>
      </c>
      <c r="P56" s="69">
        <f t="shared" si="10"/>
        <v>25.900000000000002</v>
      </c>
      <c r="Q56" s="70">
        <f t="shared" si="2"/>
        <v>259</v>
      </c>
      <c r="R56" s="70">
        <v>176.16346914571506</v>
      </c>
      <c r="S56" s="71">
        <f t="shared" si="3"/>
        <v>19.484648924960045</v>
      </c>
      <c r="T56" s="71">
        <f t="shared" si="4"/>
        <v>2.8809275655311852</v>
      </c>
      <c r="U56" s="86">
        <v>56.459967555542995</v>
      </c>
      <c r="V56" s="70">
        <f t="shared" si="12"/>
        <v>242.80215806068696</v>
      </c>
      <c r="W56" s="86">
        <f t="shared" si="6"/>
        <v>84.87779823173021</v>
      </c>
      <c r="X56" s="86">
        <f t="shared" si="11"/>
        <v>328</v>
      </c>
      <c r="Y56" s="25">
        <f t="shared" si="7"/>
        <v>279</v>
      </c>
    </row>
    <row r="57" spans="1:25" ht="24" x14ac:dyDescent="0.45">
      <c r="A57" s="10" t="s">
        <v>415</v>
      </c>
      <c r="B57" s="21" t="s">
        <v>8</v>
      </c>
      <c r="C57" s="77" t="s">
        <v>415</v>
      </c>
      <c r="D57" s="78">
        <v>5790</v>
      </c>
      <c r="E57" s="74">
        <v>17945</v>
      </c>
      <c r="F57" s="78">
        <v>5643</v>
      </c>
      <c r="G57" s="78">
        <v>680</v>
      </c>
      <c r="H57" s="69">
        <v>176.65162562412368</v>
      </c>
      <c r="I57" s="69">
        <v>39.077283434540583</v>
      </c>
      <c r="J57" s="69">
        <v>27.64612040826584</v>
      </c>
      <c r="K57" s="69">
        <v>5777.037115429358</v>
      </c>
      <c r="L57" s="69">
        <f t="shared" si="8"/>
        <v>282.15000000000003</v>
      </c>
      <c r="M57" s="69">
        <f t="shared" si="0"/>
        <v>397.84999999999997</v>
      </c>
      <c r="N57" s="69">
        <f t="shared" si="9"/>
        <v>39.784999999999997</v>
      </c>
      <c r="O57" s="69">
        <f t="shared" si="1"/>
        <v>282.15000000000003</v>
      </c>
      <c r="P57" s="69">
        <f t="shared" si="10"/>
        <v>14.700000000000001</v>
      </c>
      <c r="Q57" s="70">
        <f t="shared" si="2"/>
        <v>147</v>
      </c>
      <c r="R57" s="70">
        <v>176.65162562412368</v>
      </c>
      <c r="S57" s="71">
        <f t="shared" si="3"/>
        <v>19.538641717270291</v>
      </c>
      <c r="T57" s="71">
        <f t="shared" si="4"/>
        <v>2.7646120408265844</v>
      </c>
      <c r="U57" s="86">
        <v>57.770371154293585</v>
      </c>
      <c r="V57" s="70">
        <f t="shared" si="12"/>
        <v>226.11102645486093</v>
      </c>
      <c r="W57" s="86">
        <f t="shared" si="6"/>
        <v>79.042979826432244</v>
      </c>
      <c r="X57" s="86">
        <f t="shared" si="11"/>
        <v>305</v>
      </c>
      <c r="Y57" s="25">
        <f t="shared" si="7"/>
        <v>259</v>
      </c>
    </row>
    <row r="58" spans="1:25" ht="24" x14ac:dyDescent="0.45">
      <c r="A58" s="10" t="s">
        <v>248</v>
      </c>
      <c r="B58" s="21" t="s">
        <v>8</v>
      </c>
      <c r="C58" s="77" t="s">
        <v>419</v>
      </c>
      <c r="D58" s="78">
        <v>5408</v>
      </c>
      <c r="E58" s="74">
        <v>17775</v>
      </c>
      <c r="F58" s="78">
        <v>5225</v>
      </c>
      <c r="G58" s="78">
        <v>597</v>
      </c>
      <c r="H58" s="69">
        <v>164.99688970211761</v>
      </c>
      <c r="I58" s="69">
        <v>36.499127601726336</v>
      </c>
      <c r="J58" s="69">
        <v>27.384217902308457</v>
      </c>
      <c r="K58" s="69">
        <v>5349.1084402123688</v>
      </c>
      <c r="L58" s="69">
        <f t="shared" si="8"/>
        <v>261.25</v>
      </c>
      <c r="M58" s="69">
        <f t="shared" si="0"/>
        <v>335.75</v>
      </c>
      <c r="N58" s="69">
        <f t="shared" si="9"/>
        <v>33.575000000000003</v>
      </c>
      <c r="O58" s="69">
        <f t="shared" si="1"/>
        <v>261.25</v>
      </c>
      <c r="P58" s="69">
        <f t="shared" si="10"/>
        <v>18.3</v>
      </c>
      <c r="Q58" s="70">
        <f t="shared" si="2"/>
        <v>183</v>
      </c>
      <c r="R58" s="70">
        <v>164.99688970211761</v>
      </c>
      <c r="S58" s="71">
        <f t="shared" si="3"/>
        <v>18.249563800863168</v>
      </c>
      <c r="T58" s="71">
        <f t="shared" si="4"/>
        <v>2.7384217902308459</v>
      </c>
      <c r="U58" s="86">
        <v>53.491084402123697</v>
      </c>
      <c r="V58" s="70">
        <f t="shared" si="12"/>
        <v>218.72411611487365</v>
      </c>
      <c r="W58" s="86">
        <f t="shared" si="6"/>
        <v>76.460693530457036</v>
      </c>
      <c r="X58" s="86">
        <f t="shared" si="11"/>
        <v>295</v>
      </c>
      <c r="Y58" s="25">
        <f t="shared" si="7"/>
        <v>251</v>
      </c>
    </row>
    <row r="59" spans="1:25" ht="24" x14ac:dyDescent="0.45">
      <c r="A59" s="10" t="s">
        <v>440</v>
      </c>
      <c r="B59" s="21" t="s">
        <v>8</v>
      </c>
      <c r="C59" s="77" t="s">
        <v>440</v>
      </c>
      <c r="D59" s="78">
        <v>5093</v>
      </c>
      <c r="E59" s="74">
        <v>15744</v>
      </c>
      <c r="F59" s="78">
        <v>4979</v>
      </c>
      <c r="G59" s="78">
        <v>1166</v>
      </c>
      <c r="H59" s="69">
        <v>155.38630903344767</v>
      </c>
      <c r="I59" s="69">
        <v>34.373161404510398</v>
      </c>
      <c r="J59" s="69">
        <v>24.255253257605872</v>
      </c>
      <c r="K59" s="69">
        <v>5097.2652485774897</v>
      </c>
      <c r="L59" s="69">
        <f t="shared" si="8"/>
        <v>248.95000000000002</v>
      </c>
      <c r="M59" s="69">
        <f t="shared" si="0"/>
        <v>917.05</v>
      </c>
      <c r="N59" s="69">
        <f t="shared" si="9"/>
        <v>91.704999999999998</v>
      </c>
      <c r="O59" s="69">
        <f t="shared" si="1"/>
        <v>248.95000000000002</v>
      </c>
      <c r="P59" s="69">
        <f t="shared" si="10"/>
        <v>11.4</v>
      </c>
      <c r="Q59" s="70">
        <f t="shared" si="2"/>
        <v>114</v>
      </c>
      <c r="R59" s="70">
        <v>155.38630903344767</v>
      </c>
      <c r="S59" s="71">
        <f t="shared" si="3"/>
        <v>17.186580702255199</v>
      </c>
      <c r="T59" s="71">
        <f t="shared" si="4"/>
        <v>2.4255253257605873</v>
      </c>
      <c r="U59" s="86">
        <v>50.972652485774901</v>
      </c>
      <c r="V59" s="70">
        <f t="shared" si="12"/>
        <v>140.81501689571724</v>
      </c>
      <c r="W59" s="86">
        <f t="shared" si="6"/>
        <v>49.22554514150989</v>
      </c>
      <c r="X59" s="86">
        <f t="shared" si="11"/>
        <v>190</v>
      </c>
      <c r="Y59" s="25">
        <f t="shared" si="7"/>
        <v>162</v>
      </c>
    </row>
    <row r="60" spans="1:25" ht="24" x14ac:dyDescent="0.45">
      <c r="A60" s="10" t="s">
        <v>137</v>
      </c>
      <c r="B60" s="21" t="s">
        <v>8</v>
      </c>
      <c r="C60" s="77" t="s">
        <v>444</v>
      </c>
      <c r="D60" s="78">
        <v>5017</v>
      </c>
      <c r="E60" s="74">
        <v>15574</v>
      </c>
      <c r="F60" s="78">
        <v>4765</v>
      </c>
      <c r="G60" s="78">
        <v>312</v>
      </c>
      <c r="H60" s="69">
        <v>153.06756576100665</v>
      </c>
      <c r="I60" s="69">
        <v>33.860229877563057</v>
      </c>
      <c r="J60" s="69">
        <v>23.993350751648492</v>
      </c>
      <c r="K60" s="69">
        <v>4878.1821469113756</v>
      </c>
      <c r="L60" s="69">
        <f t="shared" si="8"/>
        <v>238.25</v>
      </c>
      <c r="M60" s="69">
        <f t="shared" si="0"/>
        <v>73.75</v>
      </c>
      <c r="N60" s="69">
        <f t="shared" si="9"/>
        <v>7.375</v>
      </c>
      <c r="O60" s="69">
        <f t="shared" si="1"/>
        <v>238.25</v>
      </c>
      <c r="P60" s="69">
        <f t="shared" si="10"/>
        <v>25.200000000000003</v>
      </c>
      <c r="Q60" s="70">
        <f t="shared" si="2"/>
        <v>252</v>
      </c>
      <c r="R60" s="70">
        <v>153.06756576100665</v>
      </c>
      <c r="S60" s="71">
        <f t="shared" si="3"/>
        <v>16.930114938781529</v>
      </c>
      <c r="T60" s="71">
        <f t="shared" si="4"/>
        <v>2.3993350751648492</v>
      </c>
      <c r="U60" s="86">
        <v>48.781821469113758</v>
      </c>
      <c r="V60" s="70">
        <f t="shared" si="12"/>
        <v>234.20516709373709</v>
      </c>
      <c r="W60" s="86">
        <f t="shared" si="6"/>
        <v>81.872496835231104</v>
      </c>
      <c r="X60" s="86">
        <f t="shared" si="11"/>
        <v>316</v>
      </c>
      <c r="Y60" s="25">
        <f t="shared" si="7"/>
        <v>269</v>
      </c>
    </row>
    <row r="61" spans="1:25" ht="24" x14ac:dyDescent="0.45">
      <c r="A61" s="10" t="s">
        <v>456</v>
      </c>
      <c r="B61" s="21" t="s">
        <v>8</v>
      </c>
      <c r="C61" s="77" t="s">
        <v>457</v>
      </c>
      <c r="D61" s="78">
        <v>4763</v>
      </c>
      <c r="E61" s="74">
        <v>14723</v>
      </c>
      <c r="F61" s="78">
        <v>4659</v>
      </c>
      <c r="G61" s="78">
        <v>416</v>
      </c>
      <c r="H61" s="69">
        <v>145.31808166626962</v>
      </c>
      <c r="I61" s="69">
        <v>32.145958721712745</v>
      </c>
      <c r="J61" s="69">
        <v>22.682297618885364</v>
      </c>
      <c r="K61" s="69">
        <v>4769.6643488898426</v>
      </c>
      <c r="L61" s="69">
        <f t="shared" si="8"/>
        <v>232.95000000000002</v>
      </c>
      <c r="M61" s="69">
        <f t="shared" si="0"/>
        <v>183.04999999999998</v>
      </c>
      <c r="N61" s="69">
        <f t="shared" si="9"/>
        <v>18.305</v>
      </c>
      <c r="O61" s="69">
        <f t="shared" si="1"/>
        <v>232.95000000000002</v>
      </c>
      <c r="P61" s="69">
        <f t="shared" si="10"/>
        <v>10.4</v>
      </c>
      <c r="Q61" s="70">
        <f t="shared" si="2"/>
        <v>104</v>
      </c>
      <c r="R61" s="70">
        <v>145.31808166626962</v>
      </c>
      <c r="S61" s="71">
        <f t="shared" si="3"/>
        <v>16.072979360856372</v>
      </c>
      <c r="T61" s="71">
        <f t="shared" si="4"/>
        <v>2.2682297618885365</v>
      </c>
      <c r="U61" s="86">
        <v>47.696643488898431</v>
      </c>
      <c r="V61" s="70">
        <f t="shared" si="12"/>
        <v>198.91447475413588</v>
      </c>
      <c r="W61" s="86">
        <f t="shared" si="6"/>
        <v>69.535719074342936</v>
      </c>
      <c r="X61" s="86">
        <f t="shared" si="11"/>
        <v>268</v>
      </c>
      <c r="Y61" s="25">
        <f t="shared" si="7"/>
        <v>228</v>
      </c>
    </row>
    <row r="62" spans="1:25" ht="24" x14ac:dyDescent="0.45">
      <c r="A62" s="10" t="s">
        <v>265</v>
      </c>
      <c r="B62" s="21" t="s">
        <v>8</v>
      </c>
      <c r="C62" s="77" t="s">
        <v>459</v>
      </c>
      <c r="D62" s="78">
        <v>4515</v>
      </c>
      <c r="E62" s="74">
        <v>14633</v>
      </c>
      <c r="F62" s="78">
        <v>4322</v>
      </c>
      <c r="G62" s="78">
        <v>286</v>
      </c>
      <c r="H62" s="69">
        <v>137.75165625093584</v>
      </c>
      <c r="I62" s="69">
        <v>30.472182160095119</v>
      </c>
      <c r="J62" s="69">
        <v>22.543643351025576</v>
      </c>
      <c r="K62" s="69">
        <v>4424.6596514062885</v>
      </c>
      <c r="L62" s="69">
        <f t="shared" si="8"/>
        <v>216.10000000000002</v>
      </c>
      <c r="M62" s="69">
        <f t="shared" si="0"/>
        <v>69.899999999999977</v>
      </c>
      <c r="N62" s="69">
        <f t="shared" si="9"/>
        <v>6.9899999999999975</v>
      </c>
      <c r="O62" s="69">
        <f t="shared" si="1"/>
        <v>216.10000000000002</v>
      </c>
      <c r="P62" s="69">
        <f t="shared" si="10"/>
        <v>19.3</v>
      </c>
      <c r="Q62" s="70">
        <f t="shared" si="2"/>
        <v>193</v>
      </c>
      <c r="R62" s="70">
        <v>137.75165625093584</v>
      </c>
      <c r="S62" s="71">
        <f t="shared" si="3"/>
        <v>15.23609108004756</v>
      </c>
      <c r="T62" s="71">
        <f t="shared" si="4"/>
        <v>2.2543643351025575</v>
      </c>
      <c r="U62" s="86">
        <v>44.246596514062887</v>
      </c>
      <c r="V62" s="70">
        <f t="shared" si="12"/>
        <v>207.28997950994375</v>
      </c>
      <c r="W62" s="86">
        <f t="shared" si="6"/>
        <v>72.463594215282455</v>
      </c>
      <c r="X62" s="86">
        <f t="shared" si="11"/>
        <v>280</v>
      </c>
      <c r="Y62" s="25">
        <f t="shared" si="7"/>
        <v>238</v>
      </c>
    </row>
    <row r="63" spans="1:25" ht="24" x14ac:dyDescent="0.45">
      <c r="A63" s="10" t="s">
        <v>456</v>
      </c>
      <c r="B63" s="21" t="s">
        <v>8</v>
      </c>
      <c r="C63" s="77" t="s">
        <v>456</v>
      </c>
      <c r="D63" s="78">
        <v>4564</v>
      </c>
      <c r="E63" s="74">
        <v>14122</v>
      </c>
      <c r="F63" s="78">
        <v>4472</v>
      </c>
      <c r="G63" s="78">
        <v>1106</v>
      </c>
      <c r="H63" s="69">
        <v>139.24663546606226</v>
      </c>
      <c r="I63" s="69">
        <v>30.802888012995375</v>
      </c>
      <c r="J63" s="69">
        <v>21.756395230177219</v>
      </c>
      <c r="K63" s="69">
        <v>4578.2225731348735</v>
      </c>
      <c r="L63" s="69">
        <f t="shared" si="8"/>
        <v>223.60000000000002</v>
      </c>
      <c r="M63" s="69">
        <f t="shared" si="0"/>
        <v>882.4</v>
      </c>
      <c r="N63" s="69">
        <f t="shared" si="9"/>
        <v>88.24</v>
      </c>
      <c r="O63" s="69">
        <f t="shared" si="1"/>
        <v>223.60000000000002</v>
      </c>
      <c r="P63" s="69">
        <f t="shared" si="10"/>
        <v>9.2000000000000011</v>
      </c>
      <c r="Q63" s="70">
        <f t="shared" si="2"/>
        <v>92</v>
      </c>
      <c r="R63" s="70">
        <v>139.24663546606226</v>
      </c>
      <c r="S63" s="71">
        <f t="shared" si="3"/>
        <v>15.401444006497687</v>
      </c>
      <c r="T63" s="71">
        <f t="shared" si="4"/>
        <v>2.1756395230177219</v>
      </c>
      <c r="U63" s="86">
        <v>45.782225731348738</v>
      </c>
      <c r="V63" s="70">
        <f t="shared" si="12"/>
        <v>119.21466568089093</v>
      </c>
      <c r="W63" s="86">
        <f t="shared" si="6"/>
        <v>41.674581563631442</v>
      </c>
      <c r="X63" s="86">
        <f t="shared" si="11"/>
        <v>161</v>
      </c>
      <c r="Y63" s="25">
        <f t="shared" si="7"/>
        <v>137</v>
      </c>
    </row>
    <row r="64" spans="1:25" ht="24" x14ac:dyDescent="0.45">
      <c r="A64" s="10" t="s">
        <v>137</v>
      </c>
      <c r="B64" s="21" t="s">
        <v>8</v>
      </c>
      <c r="C64" s="77" t="s">
        <v>476</v>
      </c>
      <c r="D64" s="78">
        <v>3943</v>
      </c>
      <c r="E64" s="74">
        <v>13732</v>
      </c>
      <c r="F64" s="78">
        <v>3435</v>
      </c>
      <c r="G64" s="78">
        <v>214</v>
      </c>
      <c r="H64" s="69">
        <v>120.30006214782723</v>
      </c>
      <c r="I64" s="69">
        <v>26.611697509912524</v>
      </c>
      <c r="J64" s="69">
        <v>21.155560069451461</v>
      </c>
      <c r="K64" s="69">
        <v>3516.5909075845907</v>
      </c>
      <c r="L64" s="69">
        <f t="shared" si="8"/>
        <v>171.75</v>
      </c>
      <c r="M64" s="69">
        <f t="shared" si="0"/>
        <v>42.25</v>
      </c>
      <c r="N64" s="69">
        <f t="shared" si="9"/>
        <v>4.2249999999999996</v>
      </c>
      <c r="O64" s="69">
        <f t="shared" si="1"/>
        <v>171.75</v>
      </c>
      <c r="P64" s="69">
        <f t="shared" si="10"/>
        <v>50.800000000000004</v>
      </c>
      <c r="Q64" s="70">
        <f t="shared" si="2"/>
        <v>508</v>
      </c>
      <c r="R64" s="70">
        <v>120.30006214782723</v>
      </c>
      <c r="S64" s="71">
        <f t="shared" si="3"/>
        <v>13.305848754956262</v>
      </c>
      <c r="T64" s="71">
        <f t="shared" si="4"/>
        <v>2.115556006945146</v>
      </c>
      <c r="U64" s="86">
        <v>35.16590907584591</v>
      </c>
      <c r="V64" s="70">
        <f t="shared" si="12"/>
        <v>213.23126397168426</v>
      </c>
      <c r="W64" s="86">
        <f t="shared" si="6"/>
        <v>74.540524452677147</v>
      </c>
      <c r="X64" s="86">
        <f t="shared" si="11"/>
        <v>288</v>
      </c>
      <c r="Y64" s="25">
        <f t="shared" si="7"/>
        <v>245</v>
      </c>
    </row>
    <row r="65" spans="1:25" ht="24" x14ac:dyDescent="0.45">
      <c r="A65" s="10" t="s">
        <v>478</v>
      </c>
      <c r="B65" s="21" t="s">
        <v>8</v>
      </c>
      <c r="C65" s="77" t="s">
        <v>478</v>
      </c>
      <c r="D65" s="78">
        <v>4286</v>
      </c>
      <c r="E65" s="74">
        <v>13603</v>
      </c>
      <c r="F65" s="78">
        <v>4201</v>
      </c>
      <c r="G65" s="78">
        <v>360</v>
      </c>
      <c r="H65" s="69">
        <v>130.76491665371228</v>
      </c>
      <c r="I65" s="69">
        <v>28.926638480214326</v>
      </c>
      <c r="J65" s="69">
        <v>20.956822285519099</v>
      </c>
      <c r="K65" s="69">
        <v>4300.7855612118965</v>
      </c>
      <c r="L65" s="69">
        <f t="shared" si="8"/>
        <v>210.05</v>
      </c>
      <c r="M65" s="69">
        <f t="shared" si="0"/>
        <v>149.94999999999999</v>
      </c>
      <c r="N65" s="69">
        <f t="shared" si="9"/>
        <v>14.994999999999999</v>
      </c>
      <c r="O65" s="69">
        <f t="shared" si="1"/>
        <v>210.05</v>
      </c>
      <c r="P65" s="69">
        <f t="shared" si="10"/>
        <v>8.5</v>
      </c>
      <c r="Q65" s="70">
        <f t="shared" si="2"/>
        <v>85</v>
      </c>
      <c r="R65" s="70">
        <v>130.76491665371228</v>
      </c>
      <c r="S65" s="71">
        <f t="shared" si="3"/>
        <v>14.463319240107163</v>
      </c>
      <c r="T65" s="71">
        <f t="shared" si="4"/>
        <v>2.0956822285519099</v>
      </c>
      <c r="U65" s="86">
        <v>43.007855612118966</v>
      </c>
      <c r="V65" s="70">
        <f t="shared" si="12"/>
        <v>179.64540927738648</v>
      </c>
      <c r="W65" s="86">
        <f t="shared" si="6"/>
        <v>62.79971695346908</v>
      </c>
      <c r="X65" s="86">
        <f t="shared" si="11"/>
        <v>242</v>
      </c>
      <c r="Y65" s="25">
        <f t="shared" si="7"/>
        <v>206</v>
      </c>
    </row>
    <row r="66" spans="1:25" ht="24" x14ac:dyDescent="0.45">
      <c r="A66" s="10" t="s">
        <v>265</v>
      </c>
      <c r="B66" s="21" t="s">
        <v>8</v>
      </c>
      <c r="C66" s="77" t="s">
        <v>485</v>
      </c>
      <c r="D66" s="78">
        <v>4209</v>
      </c>
      <c r="E66" s="74">
        <v>13469</v>
      </c>
      <c r="F66" s="78">
        <v>4104</v>
      </c>
      <c r="G66" s="78">
        <v>463</v>
      </c>
      <c r="H66" s="69">
        <v>128.41566360137074</v>
      </c>
      <c r="I66" s="69">
        <v>28.406957854228207</v>
      </c>
      <c r="J66" s="69">
        <v>20.750381486705631</v>
      </c>
      <c r="K66" s="69">
        <v>4201.4815384940784</v>
      </c>
      <c r="L66" s="69">
        <f t="shared" ref="L66:L129" si="13">0.05*F66</f>
        <v>205.20000000000002</v>
      </c>
      <c r="M66" s="69">
        <f t="shared" ref="M66:M129" si="14">G66-L66</f>
        <v>257.79999999999995</v>
      </c>
      <c r="N66" s="69">
        <f t="shared" si="9"/>
        <v>25.779999999999994</v>
      </c>
      <c r="O66" s="69">
        <f t="shared" ref="O66:O129" si="15">0.05*F66</f>
        <v>205.20000000000002</v>
      </c>
      <c r="P66" s="69">
        <f t="shared" ref="P66:P129" si="16">Q66*0.1</f>
        <v>10.5</v>
      </c>
      <c r="Q66" s="70">
        <f t="shared" ref="Q66:Q129" si="17">D66-F66</f>
        <v>105</v>
      </c>
      <c r="R66" s="70">
        <v>128.41566360137074</v>
      </c>
      <c r="S66" s="71">
        <f t="shared" ref="S66:S129" si="18">0.5*I66</f>
        <v>14.203478927114103</v>
      </c>
      <c r="T66" s="71">
        <f t="shared" ref="T66:T129" si="19">0.1*J66</f>
        <v>2.0750381486705631</v>
      </c>
      <c r="U66" s="86">
        <v>42.014815384940789</v>
      </c>
      <c r="V66" s="70">
        <f t="shared" ref="V66:V129" si="20">Q66*0.1+R66+S66-T66+U66-M66*0.1</f>
        <v>167.27891976475507</v>
      </c>
      <c r="W66" s="86">
        <f t="shared" ref="W66:W129" si="21">V66*$AB$5/$V$1244</f>
        <v>58.476689472693621</v>
      </c>
      <c r="X66" s="86">
        <f t="shared" ref="X66:X129" si="22">ROUND(V66+W66,)</f>
        <v>226</v>
      </c>
      <c r="Y66" s="25">
        <f t="shared" ref="Y66:Y129" si="23">ROUND(X66/$AA$5*1000000,0)</f>
        <v>192</v>
      </c>
    </row>
    <row r="67" spans="1:25" ht="24" x14ac:dyDescent="0.45">
      <c r="A67" s="10" t="s">
        <v>50</v>
      </c>
      <c r="B67" s="21" t="s">
        <v>8</v>
      </c>
      <c r="C67" s="77" t="s">
        <v>492</v>
      </c>
      <c r="D67" s="78">
        <v>4176</v>
      </c>
      <c r="E67" s="74">
        <v>13248</v>
      </c>
      <c r="F67" s="78">
        <v>4034</v>
      </c>
      <c r="G67" s="78">
        <v>378</v>
      </c>
      <c r="H67" s="69">
        <v>127.40884086465294</v>
      </c>
      <c r="I67" s="69">
        <v>28.184237585948441</v>
      </c>
      <c r="J67" s="69">
        <v>20.409908228961037</v>
      </c>
      <c r="K67" s="69">
        <v>4129.8188416874054</v>
      </c>
      <c r="L67" s="69">
        <f t="shared" si="13"/>
        <v>201.70000000000002</v>
      </c>
      <c r="M67" s="69">
        <f t="shared" si="14"/>
        <v>176.29999999999998</v>
      </c>
      <c r="N67" s="69">
        <f t="shared" ref="N67:N130" si="24">M67/10</f>
        <v>17.63</v>
      </c>
      <c r="O67" s="69">
        <f t="shared" si="15"/>
        <v>201.70000000000002</v>
      </c>
      <c r="P67" s="69">
        <f t="shared" si="16"/>
        <v>14.200000000000001</v>
      </c>
      <c r="Q67" s="70">
        <f t="shared" si="17"/>
        <v>142</v>
      </c>
      <c r="R67" s="70">
        <v>127.40884086465294</v>
      </c>
      <c r="S67" s="71">
        <f t="shared" si="18"/>
        <v>14.092118792974221</v>
      </c>
      <c r="T67" s="71">
        <f t="shared" si="19"/>
        <v>2.0409908228961036</v>
      </c>
      <c r="U67" s="86">
        <v>41.298188416874055</v>
      </c>
      <c r="V67" s="70">
        <f t="shared" si="20"/>
        <v>177.32815725160509</v>
      </c>
      <c r="W67" s="86">
        <f t="shared" si="21"/>
        <v>61.989661344955167</v>
      </c>
      <c r="X67" s="86">
        <f t="shared" si="22"/>
        <v>239</v>
      </c>
      <c r="Y67" s="25">
        <f t="shared" si="23"/>
        <v>203</v>
      </c>
    </row>
    <row r="68" spans="1:25" ht="24" x14ac:dyDescent="0.45">
      <c r="A68" s="10" t="s">
        <v>8</v>
      </c>
      <c r="B68" s="21" t="s">
        <v>8</v>
      </c>
      <c r="C68" s="77" t="s">
        <v>504</v>
      </c>
      <c r="D68" s="78">
        <v>3900</v>
      </c>
      <c r="E68" s="74">
        <v>12714</v>
      </c>
      <c r="F68" s="78">
        <v>3801</v>
      </c>
      <c r="G68" s="78">
        <v>375</v>
      </c>
      <c r="H68" s="69">
        <v>118.98814161210404</v>
      </c>
      <c r="I68" s="69">
        <v>26.321486251244952</v>
      </c>
      <c r="J68" s="69">
        <v>19.587226239659621</v>
      </c>
      <c r="K68" s="69">
        <v>3891.2844366023373</v>
      </c>
      <c r="L68" s="69">
        <f t="shared" si="13"/>
        <v>190.05</v>
      </c>
      <c r="M68" s="69">
        <f t="shared" si="14"/>
        <v>184.95</v>
      </c>
      <c r="N68" s="69">
        <f t="shared" si="24"/>
        <v>18.494999999999997</v>
      </c>
      <c r="O68" s="69">
        <f t="shared" si="15"/>
        <v>190.05</v>
      </c>
      <c r="P68" s="69">
        <f t="shared" si="16"/>
        <v>9.9</v>
      </c>
      <c r="Q68" s="70">
        <f t="shared" si="17"/>
        <v>99</v>
      </c>
      <c r="R68" s="70">
        <v>118.98814161210404</v>
      </c>
      <c r="S68" s="71">
        <f t="shared" si="18"/>
        <v>13.160743125622476</v>
      </c>
      <c r="T68" s="71">
        <f t="shared" si="19"/>
        <v>1.9587226239659623</v>
      </c>
      <c r="U68" s="86">
        <v>38.912844366023378</v>
      </c>
      <c r="V68" s="70">
        <f t="shared" si="20"/>
        <v>160.50800647978394</v>
      </c>
      <c r="W68" s="86">
        <f t="shared" si="21"/>
        <v>56.109740940454145</v>
      </c>
      <c r="X68" s="86">
        <f t="shared" si="22"/>
        <v>217</v>
      </c>
      <c r="Y68" s="25">
        <f t="shared" si="23"/>
        <v>185</v>
      </c>
    </row>
    <row r="69" spans="1:25" ht="24" x14ac:dyDescent="0.45">
      <c r="A69" s="10" t="s">
        <v>167</v>
      </c>
      <c r="B69" s="21" t="s">
        <v>8</v>
      </c>
      <c r="C69" s="77" t="s">
        <v>523</v>
      </c>
      <c r="D69" s="78">
        <v>3707</v>
      </c>
      <c r="E69" s="74">
        <v>11838</v>
      </c>
      <c r="F69" s="78">
        <v>3620</v>
      </c>
      <c r="G69" s="78">
        <v>262</v>
      </c>
      <c r="H69" s="69">
        <v>113.09975409129991</v>
      </c>
      <c r="I69" s="69">
        <v>25.018910136760265</v>
      </c>
      <c r="J69" s="69">
        <v>18.237658032491002</v>
      </c>
      <c r="K69" s="69">
        <v>3705.9851777165118</v>
      </c>
      <c r="L69" s="69">
        <f t="shared" si="13"/>
        <v>181</v>
      </c>
      <c r="M69" s="69">
        <f t="shared" si="14"/>
        <v>81</v>
      </c>
      <c r="N69" s="69">
        <f t="shared" si="24"/>
        <v>8.1</v>
      </c>
      <c r="O69" s="69">
        <f t="shared" si="15"/>
        <v>181</v>
      </c>
      <c r="P69" s="69">
        <f t="shared" si="16"/>
        <v>8.7000000000000011</v>
      </c>
      <c r="Q69" s="70">
        <f t="shared" si="17"/>
        <v>87</v>
      </c>
      <c r="R69" s="70">
        <v>113.09975409129991</v>
      </c>
      <c r="S69" s="71">
        <f t="shared" si="18"/>
        <v>12.509455068380133</v>
      </c>
      <c r="T69" s="71">
        <f t="shared" si="19"/>
        <v>1.8237658032491002</v>
      </c>
      <c r="U69" s="86">
        <v>37.059851777165122</v>
      </c>
      <c r="V69" s="70">
        <f t="shared" si="20"/>
        <v>161.44529513359609</v>
      </c>
      <c r="W69" s="86">
        <f t="shared" si="21"/>
        <v>56.437394524254962</v>
      </c>
      <c r="X69" s="86">
        <f t="shared" si="22"/>
        <v>218</v>
      </c>
      <c r="Y69" s="25">
        <f t="shared" si="23"/>
        <v>185</v>
      </c>
    </row>
    <row r="70" spans="1:25" ht="24" x14ac:dyDescent="0.45">
      <c r="A70" s="10" t="s">
        <v>265</v>
      </c>
      <c r="B70" s="21" t="s">
        <v>8</v>
      </c>
      <c r="C70" s="77" t="s">
        <v>534</v>
      </c>
      <c r="D70" s="78">
        <v>3647</v>
      </c>
      <c r="E70" s="74">
        <v>11284</v>
      </c>
      <c r="F70" s="78">
        <v>3551</v>
      </c>
      <c r="G70" s="78">
        <v>444</v>
      </c>
      <c r="H70" s="69">
        <v>111.26916729726754</v>
      </c>
      <c r="I70" s="69">
        <v>24.613964194433422</v>
      </c>
      <c r="J70" s="69">
        <v>17.384163983665182</v>
      </c>
      <c r="K70" s="69">
        <v>3635.3462337213628</v>
      </c>
      <c r="L70" s="69">
        <f t="shared" si="13"/>
        <v>177.55</v>
      </c>
      <c r="M70" s="69">
        <f t="shared" si="14"/>
        <v>266.45</v>
      </c>
      <c r="N70" s="69">
        <f t="shared" si="24"/>
        <v>26.645</v>
      </c>
      <c r="O70" s="69">
        <f t="shared" si="15"/>
        <v>177.55</v>
      </c>
      <c r="P70" s="69">
        <f t="shared" si="16"/>
        <v>9.6000000000000014</v>
      </c>
      <c r="Q70" s="70">
        <f t="shared" si="17"/>
        <v>96</v>
      </c>
      <c r="R70" s="70">
        <v>111.26916729726754</v>
      </c>
      <c r="S70" s="71">
        <f t="shared" si="18"/>
        <v>12.306982097216711</v>
      </c>
      <c r="T70" s="71">
        <f t="shared" si="19"/>
        <v>1.7384163983665184</v>
      </c>
      <c r="U70" s="86">
        <v>36.353462337213628</v>
      </c>
      <c r="V70" s="70">
        <f t="shared" si="20"/>
        <v>141.14619533333135</v>
      </c>
      <c r="W70" s="86">
        <f t="shared" si="21"/>
        <v>49.341317162776221</v>
      </c>
      <c r="X70" s="86">
        <f t="shared" si="22"/>
        <v>190</v>
      </c>
      <c r="Y70" s="25">
        <f t="shared" si="23"/>
        <v>162</v>
      </c>
    </row>
    <row r="71" spans="1:25" ht="24" x14ac:dyDescent="0.45">
      <c r="A71" s="10" t="s">
        <v>55</v>
      </c>
      <c r="B71" s="21" t="s">
        <v>8</v>
      </c>
      <c r="C71" s="77" t="s">
        <v>559</v>
      </c>
      <c r="D71" s="78">
        <v>3065</v>
      </c>
      <c r="E71" s="74">
        <v>10442</v>
      </c>
      <c r="F71" s="78">
        <v>2963</v>
      </c>
      <c r="G71" s="78">
        <v>229</v>
      </c>
      <c r="H71" s="69">
        <v>93.512475395153558</v>
      </c>
      <c r="I71" s="69">
        <v>20.685988553863019</v>
      </c>
      <c r="J71" s="69">
        <v>16.086976277688041</v>
      </c>
      <c r="K71" s="69">
        <v>3033.3795805453105</v>
      </c>
      <c r="L71" s="69">
        <f t="shared" si="13"/>
        <v>148.15</v>
      </c>
      <c r="M71" s="69">
        <f t="shared" si="14"/>
        <v>80.849999999999994</v>
      </c>
      <c r="N71" s="69">
        <f t="shared" si="24"/>
        <v>8.0849999999999991</v>
      </c>
      <c r="O71" s="69">
        <f t="shared" si="15"/>
        <v>148.15</v>
      </c>
      <c r="P71" s="69">
        <f t="shared" si="16"/>
        <v>10.200000000000001</v>
      </c>
      <c r="Q71" s="70">
        <f t="shared" si="17"/>
        <v>102</v>
      </c>
      <c r="R71" s="70">
        <v>93.512475395153558</v>
      </c>
      <c r="S71" s="71">
        <f t="shared" si="18"/>
        <v>10.34299427693151</v>
      </c>
      <c r="T71" s="71">
        <f t="shared" si="19"/>
        <v>1.6086976277688043</v>
      </c>
      <c r="U71" s="86">
        <v>30.333795805453107</v>
      </c>
      <c r="V71" s="70">
        <f t="shared" si="20"/>
        <v>134.69556784976936</v>
      </c>
      <c r="W71" s="86">
        <f t="shared" si="21"/>
        <v>47.086332848011679</v>
      </c>
      <c r="X71" s="86">
        <f t="shared" si="22"/>
        <v>182</v>
      </c>
      <c r="Y71" s="25">
        <f t="shared" si="23"/>
        <v>155</v>
      </c>
    </row>
    <row r="72" spans="1:25" ht="24" x14ac:dyDescent="0.45">
      <c r="A72" s="10" t="s">
        <v>137</v>
      </c>
      <c r="B72" s="21" t="s">
        <v>8</v>
      </c>
      <c r="C72" s="77" t="s">
        <v>475</v>
      </c>
      <c r="D72" s="78">
        <v>3238</v>
      </c>
      <c r="E72" s="74">
        <v>10279</v>
      </c>
      <c r="F72" s="78">
        <v>3114</v>
      </c>
      <c r="G72" s="78">
        <v>254</v>
      </c>
      <c r="H72" s="69">
        <v>98.790667317946898</v>
      </c>
      <c r="I72" s="69">
        <v>21.853582687572089</v>
      </c>
      <c r="J72" s="69">
        <v>15.835857992564199</v>
      </c>
      <c r="K72" s="69">
        <v>3187.9662550854191</v>
      </c>
      <c r="L72" s="69">
        <f t="shared" si="13"/>
        <v>155.70000000000002</v>
      </c>
      <c r="M72" s="69">
        <f t="shared" si="14"/>
        <v>98.299999999999983</v>
      </c>
      <c r="N72" s="69">
        <f t="shared" si="24"/>
        <v>9.8299999999999983</v>
      </c>
      <c r="O72" s="69">
        <f t="shared" si="15"/>
        <v>155.70000000000002</v>
      </c>
      <c r="P72" s="69">
        <f t="shared" si="16"/>
        <v>12.4</v>
      </c>
      <c r="Q72" s="70">
        <f t="shared" si="17"/>
        <v>124</v>
      </c>
      <c r="R72" s="70">
        <v>98.790667317946898</v>
      </c>
      <c r="S72" s="71">
        <f t="shared" si="18"/>
        <v>10.926791343786045</v>
      </c>
      <c r="T72" s="71">
        <f t="shared" si="19"/>
        <v>1.58358579925642</v>
      </c>
      <c r="U72" s="86">
        <v>31.879662550854192</v>
      </c>
      <c r="V72" s="70">
        <f t="shared" si="20"/>
        <v>142.58353541333071</v>
      </c>
      <c r="W72" s="86">
        <f t="shared" si="21"/>
        <v>49.843776705454871</v>
      </c>
      <c r="X72" s="86">
        <f t="shared" si="22"/>
        <v>192</v>
      </c>
      <c r="Y72" s="25">
        <f t="shared" si="23"/>
        <v>163</v>
      </c>
    </row>
    <row r="73" spans="1:25" ht="24" x14ac:dyDescent="0.45">
      <c r="A73" s="10" t="s">
        <v>162</v>
      </c>
      <c r="B73" s="21" t="s">
        <v>8</v>
      </c>
      <c r="C73" s="77" t="s">
        <v>568</v>
      </c>
      <c r="D73" s="78">
        <v>3163</v>
      </c>
      <c r="E73" s="74">
        <v>10200</v>
      </c>
      <c r="F73" s="78">
        <v>3062</v>
      </c>
      <c r="G73" s="78">
        <v>122</v>
      </c>
      <c r="H73" s="69">
        <v>96.502433825406428</v>
      </c>
      <c r="I73" s="69">
        <v>21.347400259663534</v>
      </c>
      <c r="J73" s="69">
        <v>15.714150357442827</v>
      </c>
      <c r="K73" s="69">
        <v>3134.7311088861766</v>
      </c>
      <c r="L73" s="69">
        <f t="shared" si="13"/>
        <v>153.1</v>
      </c>
      <c r="M73" s="69">
        <f t="shared" si="14"/>
        <v>-31.099999999999994</v>
      </c>
      <c r="N73" s="69">
        <f t="shared" si="24"/>
        <v>-3.1099999999999994</v>
      </c>
      <c r="O73" s="69">
        <f t="shared" si="15"/>
        <v>153.1</v>
      </c>
      <c r="P73" s="69">
        <f t="shared" si="16"/>
        <v>10.100000000000001</v>
      </c>
      <c r="Q73" s="70">
        <f t="shared" si="17"/>
        <v>101</v>
      </c>
      <c r="R73" s="70">
        <v>96.502433825406428</v>
      </c>
      <c r="S73" s="71">
        <f t="shared" si="18"/>
        <v>10.673700129831767</v>
      </c>
      <c r="T73" s="71">
        <f t="shared" si="19"/>
        <v>1.5714150357442829</v>
      </c>
      <c r="U73" s="86">
        <v>31.347311088861769</v>
      </c>
      <c r="V73" s="70">
        <f t="shared" si="20"/>
        <v>150.16203000835566</v>
      </c>
      <c r="W73" s="86">
        <f t="shared" si="21"/>
        <v>52.49303625188778</v>
      </c>
      <c r="X73" s="86">
        <f t="shared" si="22"/>
        <v>203</v>
      </c>
      <c r="Y73" s="25">
        <f t="shared" si="23"/>
        <v>173</v>
      </c>
    </row>
    <row r="74" spans="1:25" ht="24" x14ac:dyDescent="0.45">
      <c r="A74" s="10" t="s">
        <v>581</v>
      </c>
      <c r="B74" s="21" t="s">
        <v>8</v>
      </c>
      <c r="C74" s="77" t="s">
        <v>581</v>
      </c>
      <c r="D74" s="78">
        <v>2927</v>
      </c>
      <c r="E74" s="74">
        <v>9924</v>
      </c>
      <c r="F74" s="78">
        <v>2808</v>
      </c>
      <c r="G74" s="78">
        <v>365</v>
      </c>
      <c r="H74" s="69">
        <v>89.302125768879108</v>
      </c>
      <c r="I74" s="69">
        <v>19.754612886511275</v>
      </c>
      <c r="J74" s="69">
        <v>15.288943936006138</v>
      </c>
      <c r="K74" s="69">
        <v>2874.6978947591065</v>
      </c>
      <c r="L74" s="69">
        <f t="shared" si="13"/>
        <v>140.4</v>
      </c>
      <c r="M74" s="69">
        <f t="shared" si="14"/>
        <v>224.6</v>
      </c>
      <c r="N74" s="69">
        <f t="shared" si="24"/>
        <v>22.46</v>
      </c>
      <c r="O74" s="69">
        <f t="shared" si="15"/>
        <v>140.4</v>
      </c>
      <c r="P74" s="69">
        <f t="shared" si="16"/>
        <v>11.9</v>
      </c>
      <c r="Q74" s="70">
        <f t="shared" si="17"/>
        <v>119</v>
      </c>
      <c r="R74" s="70">
        <v>89.302125768879108</v>
      </c>
      <c r="S74" s="71">
        <f t="shared" si="18"/>
        <v>9.8773064432556374</v>
      </c>
      <c r="T74" s="71">
        <f t="shared" si="19"/>
        <v>1.5288943936006139</v>
      </c>
      <c r="U74" s="86">
        <v>28.746978947591067</v>
      </c>
      <c r="V74" s="70">
        <f t="shared" si="20"/>
        <v>115.83751676612519</v>
      </c>
      <c r="W74" s="86">
        <f t="shared" si="21"/>
        <v>40.494011479430014</v>
      </c>
      <c r="X74" s="86">
        <f t="shared" si="22"/>
        <v>156</v>
      </c>
      <c r="Y74" s="25">
        <f t="shared" si="23"/>
        <v>133</v>
      </c>
    </row>
    <row r="75" spans="1:25" ht="24" x14ac:dyDescent="0.45">
      <c r="A75" s="10" t="s">
        <v>162</v>
      </c>
      <c r="B75" s="21" t="s">
        <v>8</v>
      </c>
      <c r="C75" s="77" t="s">
        <v>580</v>
      </c>
      <c r="D75" s="78">
        <v>3104</v>
      </c>
      <c r="E75" s="74">
        <v>9924</v>
      </c>
      <c r="F75" s="78">
        <v>3029</v>
      </c>
      <c r="G75" s="78">
        <v>139</v>
      </c>
      <c r="H75" s="69">
        <v>94.702356811274598</v>
      </c>
      <c r="I75" s="69">
        <v>20.949203416375468</v>
      </c>
      <c r="J75" s="69">
        <v>15.288943936006138</v>
      </c>
      <c r="K75" s="69">
        <v>3100.947266105888</v>
      </c>
      <c r="L75" s="69">
        <f t="shared" si="13"/>
        <v>151.45000000000002</v>
      </c>
      <c r="M75" s="69">
        <f t="shared" si="14"/>
        <v>-12.450000000000017</v>
      </c>
      <c r="N75" s="69">
        <f t="shared" si="24"/>
        <v>-1.2450000000000017</v>
      </c>
      <c r="O75" s="69">
        <f t="shared" si="15"/>
        <v>151.45000000000002</v>
      </c>
      <c r="P75" s="69">
        <f t="shared" si="16"/>
        <v>7.5</v>
      </c>
      <c r="Q75" s="70">
        <f t="shared" si="17"/>
        <v>75</v>
      </c>
      <c r="R75" s="70">
        <v>94.702356811274598</v>
      </c>
      <c r="S75" s="71">
        <f t="shared" si="18"/>
        <v>10.474601708187734</v>
      </c>
      <c r="T75" s="71">
        <f t="shared" si="19"/>
        <v>1.5288943936006139</v>
      </c>
      <c r="U75" s="86">
        <v>31.009472661058879</v>
      </c>
      <c r="V75" s="70">
        <f t="shared" si="20"/>
        <v>143.40253678692062</v>
      </c>
      <c r="W75" s="86">
        <f t="shared" si="21"/>
        <v>50.130079899356879</v>
      </c>
      <c r="X75" s="86">
        <f t="shared" si="22"/>
        <v>194</v>
      </c>
      <c r="Y75" s="25">
        <f t="shared" si="23"/>
        <v>165</v>
      </c>
    </row>
    <row r="76" spans="1:25" ht="24" x14ac:dyDescent="0.45">
      <c r="A76" s="10" t="s">
        <v>186</v>
      </c>
      <c r="B76" s="21" t="s">
        <v>8</v>
      </c>
      <c r="C76" s="77" t="s">
        <v>583</v>
      </c>
      <c r="D76" s="78">
        <v>3291</v>
      </c>
      <c r="E76" s="74">
        <v>9904</v>
      </c>
      <c r="F76" s="78">
        <v>3224</v>
      </c>
      <c r="G76" s="78">
        <v>244</v>
      </c>
      <c r="H76" s="69">
        <v>100.40768565267548</v>
      </c>
      <c r="I76" s="69">
        <v>22.211284936627472</v>
      </c>
      <c r="J76" s="69">
        <v>15.258131876481743</v>
      </c>
      <c r="K76" s="69">
        <v>3300.5790643530481</v>
      </c>
      <c r="L76" s="69">
        <f t="shared" si="13"/>
        <v>161.20000000000002</v>
      </c>
      <c r="M76" s="69">
        <f t="shared" si="14"/>
        <v>82.799999999999983</v>
      </c>
      <c r="N76" s="69">
        <f t="shared" si="24"/>
        <v>8.2799999999999976</v>
      </c>
      <c r="O76" s="69">
        <f t="shared" si="15"/>
        <v>161.20000000000002</v>
      </c>
      <c r="P76" s="69">
        <f t="shared" si="16"/>
        <v>6.7</v>
      </c>
      <c r="Q76" s="70">
        <f t="shared" si="17"/>
        <v>67</v>
      </c>
      <c r="R76" s="70">
        <v>100.40768565267548</v>
      </c>
      <c r="S76" s="71">
        <f t="shared" si="18"/>
        <v>11.105642468313736</v>
      </c>
      <c r="T76" s="71">
        <f t="shared" si="19"/>
        <v>1.5258131876481744</v>
      </c>
      <c r="U76" s="86">
        <v>33.005790643530482</v>
      </c>
      <c r="V76" s="70">
        <f t="shared" si="20"/>
        <v>141.41330557687152</v>
      </c>
      <c r="W76" s="86">
        <f t="shared" si="21"/>
        <v>49.43469248339904</v>
      </c>
      <c r="X76" s="86">
        <f t="shared" si="22"/>
        <v>191</v>
      </c>
      <c r="Y76" s="25">
        <f t="shared" si="23"/>
        <v>162</v>
      </c>
    </row>
    <row r="77" spans="1:25" ht="24" x14ac:dyDescent="0.45">
      <c r="A77" s="10" t="s">
        <v>1314</v>
      </c>
      <c r="B77" s="21" t="s">
        <v>8</v>
      </c>
      <c r="C77" s="77" t="s">
        <v>584</v>
      </c>
      <c r="D77" s="78">
        <v>3137</v>
      </c>
      <c r="E77" s="74">
        <v>9889</v>
      </c>
      <c r="F77" s="78">
        <v>3046</v>
      </c>
      <c r="G77" s="78">
        <v>312</v>
      </c>
      <c r="H77" s="69">
        <v>95.709179547992406</v>
      </c>
      <c r="I77" s="69">
        <v>21.171923684655233</v>
      </c>
      <c r="J77" s="69">
        <v>15.235022831838444</v>
      </c>
      <c r="K77" s="69">
        <v>3118.3510639017941</v>
      </c>
      <c r="L77" s="69">
        <f t="shared" si="13"/>
        <v>152.30000000000001</v>
      </c>
      <c r="M77" s="69">
        <f t="shared" si="14"/>
        <v>159.69999999999999</v>
      </c>
      <c r="N77" s="69">
        <f t="shared" si="24"/>
        <v>15.969999999999999</v>
      </c>
      <c r="O77" s="69">
        <f t="shared" si="15"/>
        <v>152.30000000000001</v>
      </c>
      <c r="P77" s="69">
        <f t="shared" si="16"/>
        <v>9.1</v>
      </c>
      <c r="Q77" s="70">
        <f t="shared" si="17"/>
        <v>91</v>
      </c>
      <c r="R77" s="70">
        <v>95.709179547992406</v>
      </c>
      <c r="S77" s="71">
        <f t="shared" si="18"/>
        <v>10.585961842327617</v>
      </c>
      <c r="T77" s="71">
        <f t="shared" si="19"/>
        <v>1.5235022831838445</v>
      </c>
      <c r="U77" s="86">
        <v>31.183510639017943</v>
      </c>
      <c r="V77" s="70">
        <f t="shared" si="20"/>
        <v>129.08514974615412</v>
      </c>
      <c r="W77" s="86">
        <f t="shared" si="21"/>
        <v>45.125065536395461</v>
      </c>
      <c r="X77" s="86">
        <f t="shared" si="22"/>
        <v>174</v>
      </c>
      <c r="Y77" s="25">
        <f t="shared" si="23"/>
        <v>148</v>
      </c>
    </row>
    <row r="78" spans="1:25" ht="24" x14ac:dyDescent="0.45">
      <c r="A78" s="10" t="s">
        <v>8</v>
      </c>
      <c r="B78" s="21" t="s">
        <v>8</v>
      </c>
      <c r="C78" s="77" t="s">
        <v>589</v>
      </c>
      <c r="D78" s="78">
        <v>2995</v>
      </c>
      <c r="E78" s="74">
        <v>9712</v>
      </c>
      <c r="F78" s="78">
        <v>2915</v>
      </c>
      <c r="G78" s="78">
        <v>495</v>
      </c>
      <c r="H78" s="69">
        <v>91.376790802115792</v>
      </c>
      <c r="I78" s="69">
        <v>20.213551621148365</v>
      </c>
      <c r="J78" s="69">
        <v>14.962336105047525</v>
      </c>
      <c r="K78" s="69">
        <v>2984.2394455921635</v>
      </c>
      <c r="L78" s="69">
        <f t="shared" si="13"/>
        <v>145.75</v>
      </c>
      <c r="M78" s="69">
        <f t="shared" si="14"/>
        <v>349.25</v>
      </c>
      <c r="N78" s="69">
        <f t="shared" si="24"/>
        <v>34.924999999999997</v>
      </c>
      <c r="O78" s="69">
        <f t="shared" si="15"/>
        <v>145.75</v>
      </c>
      <c r="P78" s="69">
        <f t="shared" si="16"/>
        <v>8</v>
      </c>
      <c r="Q78" s="70">
        <f t="shared" si="17"/>
        <v>80</v>
      </c>
      <c r="R78" s="70">
        <v>91.376790802115792</v>
      </c>
      <c r="S78" s="71">
        <f t="shared" si="18"/>
        <v>10.106775810574183</v>
      </c>
      <c r="T78" s="71">
        <f t="shared" si="19"/>
        <v>1.4962336105047527</v>
      </c>
      <c r="U78" s="86">
        <v>29.842394455921635</v>
      </c>
      <c r="V78" s="70">
        <f t="shared" si="20"/>
        <v>102.90472745810683</v>
      </c>
      <c r="W78" s="86">
        <f t="shared" si="21"/>
        <v>35.973019202314028</v>
      </c>
      <c r="X78" s="86">
        <f t="shared" si="22"/>
        <v>139</v>
      </c>
      <c r="Y78" s="25">
        <f t="shared" si="23"/>
        <v>118</v>
      </c>
    </row>
    <row r="79" spans="1:25" ht="24" x14ac:dyDescent="0.45">
      <c r="A79" s="10" t="s">
        <v>1311</v>
      </c>
      <c r="B79" s="21" t="s">
        <v>8</v>
      </c>
      <c r="C79" s="77" t="s">
        <v>590</v>
      </c>
      <c r="D79" s="78">
        <v>2920</v>
      </c>
      <c r="E79" s="74">
        <v>9690</v>
      </c>
      <c r="F79" s="78">
        <v>2855</v>
      </c>
      <c r="G79" s="78">
        <v>497</v>
      </c>
      <c r="H79" s="69">
        <v>89.088557309575336</v>
      </c>
      <c r="I79" s="69">
        <v>19.70736919323981</v>
      </c>
      <c r="J79" s="69">
        <v>14.928442839570685</v>
      </c>
      <c r="K79" s="69">
        <v>2922.8142769007295</v>
      </c>
      <c r="L79" s="69">
        <f t="shared" si="13"/>
        <v>142.75</v>
      </c>
      <c r="M79" s="69">
        <f t="shared" si="14"/>
        <v>354.25</v>
      </c>
      <c r="N79" s="69">
        <f t="shared" si="24"/>
        <v>35.424999999999997</v>
      </c>
      <c r="O79" s="69">
        <f t="shared" si="15"/>
        <v>142.75</v>
      </c>
      <c r="P79" s="69">
        <f t="shared" si="16"/>
        <v>6.5</v>
      </c>
      <c r="Q79" s="70">
        <f t="shared" si="17"/>
        <v>65</v>
      </c>
      <c r="R79" s="70">
        <v>89.088557309575336</v>
      </c>
      <c r="S79" s="71">
        <f t="shared" si="18"/>
        <v>9.8536845966199049</v>
      </c>
      <c r="T79" s="71">
        <f t="shared" si="19"/>
        <v>1.4928442839570686</v>
      </c>
      <c r="U79" s="86">
        <v>29.228142769007299</v>
      </c>
      <c r="V79" s="70">
        <f t="shared" si="20"/>
        <v>97.752540391245446</v>
      </c>
      <c r="W79" s="86">
        <f t="shared" si="21"/>
        <v>34.171938446664861</v>
      </c>
      <c r="X79" s="86">
        <f t="shared" si="22"/>
        <v>132</v>
      </c>
      <c r="Y79" s="25">
        <f t="shared" si="23"/>
        <v>112</v>
      </c>
    </row>
    <row r="80" spans="1:25" ht="24" x14ac:dyDescent="0.45">
      <c r="A80" s="10" t="s">
        <v>248</v>
      </c>
      <c r="B80" s="21" t="s">
        <v>8</v>
      </c>
      <c r="C80" s="77" t="s">
        <v>594</v>
      </c>
      <c r="D80" s="78">
        <v>3005</v>
      </c>
      <c r="E80" s="74">
        <v>9491</v>
      </c>
      <c r="F80" s="78">
        <v>2890</v>
      </c>
      <c r="G80" s="78">
        <v>464</v>
      </c>
      <c r="H80" s="69">
        <v>91.681888601121187</v>
      </c>
      <c r="I80" s="69">
        <v>20.281042611536176</v>
      </c>
      <c r="J80" s="69">
        <v>14.621862847302928</v>
      </c>
      <c r="K80" s="69">
        <v>2958.645625304066</v>
      </c>
      <c r="L80" s="69">
        <f t="shared" si="13"/>
        <v>144.5</v>
      </c>
      <c r="M80" s="69">
        <f t="shared" si="14"/>
        <v>319.5</v>
      </c>
      <c r="N80" s="69">
        <f t="shared" si="24"/>
        <v>31.95</v>
      </c>
      <c r="O80" s="69">
        <f t="shared" si="15"/>
        <v>144.5</v>
      </c>
      <c r="P80" s="69">
        <f t="shared" si="16"/>
        <v>11.5</v>
      </c>
      <c r="Q80" s="70">
        <f t="shared" si="17"/>
        <v>115</v>
      </c>
      <c r="R80" s="70">
        <v>91.681888601121187</v>
      </c>
      <c r="S80" s="71">
        <f t="shared" si="18"/>
        <v>10.140521305768088</v>
      </c>
      <c r="T80" s="71">
        <f t="shared" si="19"/>
        <v>1.4621862847302929</v>
      </c>
      <c r="U80" s="86">
        <v>29.586456253040662</v>
      </c>
      <c r="V80" s="70">
        <f t="shared" si="20"/>
        <v>109.49667987519963</v>
      </c>
      <c r="W80" s="86">
        <f t="shared" si="21"/>
        <v>38.277407316818852</v>
      </c>
      <c r="X80" s="86">
        <f t="shared" si="22"/>
        <v>148</v>
      </c>
      <c r="Y80" s="25">
        <f t="shared" si="23"/>
        <v>126</v>
      </c>
    </row>
    <row r="81" spans="1:25" ht="24" x14ac:dyDescent="0.45">
      <c r="A81" s="10" t="s">
        <v>137</v>
      </c>
      <c r="B81" s="21" t="s">
        <v>8</v>
      </c>
      <c r="C81" s="77" t="s">
        <v>595</v>
      </c>
      <c r="D81" s="78">
        <v>3080</v>
      </c>
      <c r="E81" s="74">
        <v>9463</v>
      </c>
      <c r="F81" s="78">
        <v>2907</v>
      </c>
      <c r="G81" s="78">
        <v>300</v>
      </c>
      <c r="H81" s="69">
        <v>93.970122093661658</v>
      </c>
      <c r="I81" s="69">
        <v>20.787225039444731</v>
      </c>
      <c r="J81" s="69">
        <v>14.578725963968772</v>
      </c>
      <c r="K81" s="69">
        <v>2976.0494230999725</v>
      </c>
      <c r="L81" s="69">
        <f t="shared" si="13"/>
        <v>145.35</v>
      </c>
      <c r="M81" s="69">
        <f t="shared" si="14"/>
        <v>154.65</v>
      </c>
      <c r="N81" s="69">
        <f t="shared" si="24"/>
        <v>15.465</v>
      </c>
      <c r="O81" s="69">
        <f t="shared" si="15"/>
        <v>145.35</v>
      </c>
      <c r="P81" s="69">
        <f t="shared" si="16"/>
        <v>17.3</v>
      </c>
      <c r="Q81" s="70">
        <f t="shared" si="17"/>
        <v>173</v>
      </c>
      <c r="R81" s="70">
        <v>93.970122093661658</v>
      </c>
      <c r="S81" s="71">
        <f t="shared" si="18"/>
        <v>10.393612519722366</v>
      </c>
      <c r="T81" s="71">
        <f t="shared" si="19"/>
        <v>1.4578725963968773</v>
      </c>
      <c r="U81" s="86">
        <v>29.760494230999726</v>
      </c>
      <c r="V81" s="70">
        <f t="shared" si="20"/>
        <v>134.50135624798688</v>
      </c>
      <c r="W81" s="86">
        <f t="shared" si="21"/>
        <v>47.018441140285447</v>
      </c>
      <c r="X81" s="86">
        <f t="shared" si="22"/>
        <v>182</v>
      </c>
      <c r="Y81" s="25">
        <f t="shared" si="23"/>
        <v>155</v>
      </c>
    </row>
    <row r="82" spans="1:25" ht="24" x14ac:dyDescent="0.45">
      <c r="A82" s="10" t="s">
        <v>162</v>
      </c>
      <c r="B82" s="21" t="s">
        <v>8</v>
      </c>
      <c r="C82" s="77" t="s">
        <v>600</v>
      </c>
      <c r="D82" s="78">
        <v>2784</v>
      </c>
      <c r="E82" s="74">
        <v>9363</v>
      </c>
      <c r="F82" s="78">
        <v>2772</v>
      </c>
      <c r="G82" s="78">
        <v>3256</v>
      </c>
      <c r="H82" s="69">
        <v>84.939227243101968</v>
      </c>
      <c r="I82" s="69">
        <v>18.789491723965629</v>
      </c>
      <c r="J82" s="69">
        <v>14.424665666346785</v>
      </c>
      <c r="K82" s="69">
        <v>2837.842793544246</v>
      </c>
      <c r="L82" s="69">
        <f t="shared" si="13"/>
        <v>138.6</v>
      </c>
      <c r="M82" s="69">
        <f t="shared" si="14"/>
        <v>3117.4</v>
      </c>
      <c r="N82" s="69">
        <f t="shared" si="24"/>
        <v>311.74</v>
      </c>
      <c r="O82" s="69">
        <f t="shared" si="15"/>
        <v>138.6</v>
      </c>
      <c r="P82" s="69">
        <f t="shared" si="16"/>
        <v>1.2000000000000002</v>
      </c>
      <c r="Q82" s="70">
        <f t="shared" si="17"/>
        <v>12</v>
      </c>
      <c r="R82" s="70">
        <v>84.939227243101968</v>
      </c>
      <c r="S82" s="71">
        <f t="shared" si="18"/>
        <v>9.3947458619828144</v>
      </c>
      <c r="T82" s="71">
        <f t="shared" si="19"/>
        <v>1.4424665666346785</v>
      </c>
      <c r="U82" s="86">
        <v>28.37842793544246</v>
      </c>
      <c r="V82" s="70">
        <f t="shared" si="20"/>
        <v>-189.27006552610743</v>
      </c>
      <c r="W82" s="86">
        <f t="shared" si="21"/>
        <v>-66.164265430523855</v>
      </c>
      <c r="X82" s="86">
        <f t="shared" si="22"/>
        <v>-255</v>
      </c>
      <c r="Y82" s="25">
        <f t="shared" si="23"/>
        <v>-217</v>
      </c>
    </row>
    <row r="83" spans="1:25" ht="24" x14ac:dyDescent="0.45">
      <c r="A83" s="10" t="s">
        <v>440</v>
      </c>
      <c r="B83" s="21" t="s">
        <v>8</v>
      </c>
      <c r="C83" s="77" t="s">
        <v>645</v>
      </c>
      <c r="D83" s="78">
        <v>2671</v>
      </c>
      <c r="E83" s="74">
        <v>8320</v>
      </c>
      <c r="F83" s="78">
        <v>2635</v>
      </c>
      <c r="G83" s="78">
        <v>333</v>
      </c>
      <c r="H83" s="69">
        <v>81.491622114340998</v>
      </c>
      <c r="I83" s="69">
        <v>18.026843532583403</v>
      </c>
      <c r="J83" s="69">
        <v>12.817816762149443</v>
      </c>
      <c r="K83" s="69">
        <v>2697.5886583654719</v>
      </c>
      <c r="L83" s="69">
        <f t="shared" si="13"/>
        <v>131.75</v>
      </c>
      <c r="M83" s="69">
        <f t="shared" si="14"/>
        <v>201.25</v>
      </c>
      <c r="N83" s="69">
        <f t="shared" si="24"/>
        <v>20.125</v>
      </c>
      <c r="O83" s="69">
        <f t="shared" si="15"/>
        <v>131.75</v>
      </c>
      <c r="P83" s="69">
        <f t="shared" si="16"/>
        <v>3.6</v>
      </c>
      <c r="Q83" s="70">
        <f t="shared" si="17"/>
        <v>36</v>
      </c>
      <c r="R83" s="70">
        <v>81.491622114340998</v>
      </c>
      <c r="S83" s="71">
        <f t="shared" si="18"/>
        <v>9.0134217662917013</v>
      </c>
      <c r="T83" s="71">
        <f t="shared" si="19"/>
        <v>1.2817816762149443</v>
      </c>
      <c r="U83" s="86">
        <v>26.975886583654724</v>
      </c>
      <c r="V83" s="70">
        <f t="shared" si="20"/>
        <v>99.674148788072472</v>
      </c>
      <c r="W83" s="86">
        <f t="shared" si="21"/>
        <v>34.843686552567263</v>
      </c>
      <c r="X83" s="86">
        <f t="shared" si="22"/>
        <v>135</v>
      </c>
      <c r="Y83" s="25">
        <f t="shared" si="23"/>
        <v>115</v>
      </c>
    </row>
    <row r="84" spans="1:25" ht="24" x14ac:dyDescent="0.45">
      <c r="A84" s="10" t="s">
        <v>55</v>
      </c>
      <c r="B84" s="21" t="s">
        <v>8</v>
      </c>
      <c r="C84" s="77" t="s">
        <v>649</v>
      </c>
      <c r="D84" s="78">
        <v>2676</v>
      </c>
      <c r="E84" s="74">
        <v>8272</v>
      </c>
      <c r="F84" s="78">
        <v>2559</v>
      </c>
      <c r="G84" s="78">
        <v>215</v>
      </c>
      <c r="H84" s="69">
        <v>81.644171013843703</v>
      </c>
      <c r="I84" s="69">
        <v>18.060589027777304</v>
      </c>
      <c r="J84" s="69">
        <v>12.743867819290891</v>
      </c>
      <c r="K84" s="69">
        <v>2619.7834446896559</v>
      </c>
      <c r="L84" s="69">
        <f t="shared" si="13"/>
        <v>127.95</v>
      </c>
      <c r="M84" s="69">
        <f t="shared" si="14"/>
        <v>87.05</v>
      </c>
      <c r="N84" s="69">
        <f t="shared" si="24"/>
        <v>8.7050000000000001</v>
      </c>
      <c r="O84" s="69">
        <f t="shared" si="15"/>
        <v>127.95</v>
      </c>
      <c r="P84" s="69">
        <f t="shared" si="16"/>
        <v>11.700000000000001</v>
      </c>
      <c r="Q84" s="70">
        <f t="shared" si="17"/>
        <v>117</v>
      </c>
      <c r="R84" s="70">
        <v>81.644171013843703</v>
      </c>
      <c r="S84" s="71">
        <f t="shared" si="18"/>
        <v>9.0302945138886521</v>
      </c>
      <c r="T84" s="71">
        <f t="shared" si="19"/>
        <v>1.2743867819290893</v>
      </c>
      <c r="U84" s="86">
        <v>26.197834446896561</v>
      </c>
      <c r="V84" s="70">
        <f t="shared" si="20"/>
        <v>118.59291319269983</v>
      </c>
      <c r="W84" s="86">
        <f t="shared" si="21"/>
        <v>41.457231838800858</v>
      </c>
      <c r="X84" s="86">
        <f t="shared" si="22"/>
        <v>160</v>
      </c>
      <c r="Y84" s="25">
        <f t="shared" si="23"/>
        <v>136</v>
      </c>
    </row>
    <row r="85" spans="1:25" ht="24" x14ac:dyDescent="0.45">
      <c r="A85" s="10" t="s">
        <v>55</v>
      </c>
      <c r="B85" s="21" t="s">
        <v>8</v>
      </c>
      <c r="C85" s="77" t="s">
        <v>662</v>
      </c>
      <c r="D85" s="78">
        <v>2618</v>
      </c>
      <c r="E85" s="74">
        <v>8067</v>
      </c>
      <c r="F85" s="78">
        <v>2564</v>
      </c>
      <c r="G85" s="78">
        <v>502</v>
      </c>
      <c r="H85" s="69">
        <v>79.8746037796124</v>
      </c>
      <c r="I85" s="69">
        <v>17.66914128352802</v>
      </c>
      <c r="J85" s="69">
        <v>12.428044209165813</v>
      </c>
      <c r="K85" s="69">
        <v>2624.9022087472754</v>
      </c>
      <c r="L85" s="69">
        <f t="shared" si="13"/>
        <v>128.20000000000002</v>
      </c>
      <c r="M85" s="69">
        <f t="shared" si="14"/>
        <v>373.79999999999995</v>
      </c>
      <c r="N85" s="69">
        <f t="shared" si="24"/>
        <v>37.379999999999995</v>
      </c>
      <c r="O85" s="69">
        <f t="shared" si="15"/>
        <v>128.20000000000002</v>
      </c>
      <c r="P85" s="69">
        <f t="shared" si="16"/>
        <v>5.4</v>
      </c>
      <c r="Q85" s="70">
        <f t="shared" si="17"/>
        <v>54</v>
      </c>
      <c r="R85" s="70">
        <v>79.8746037796124</v>
      </c>
      <c r="S85" s="71">
        <f t="shared" si="18"/>
        <v>8.8345706417640102</v>
      </c>
      <c r="T85" s="71">
        <f t="shared" si="19"/>
        <v>1.2428044209165814</v>
      </c>
      <c r="U85" s="86">
        <v>26.249022087472753</v>
      </c>
      <c r="V85" s="70">
        <f t="shared" si="20"/>
        <v>81.735392087932595</v>
      </c>
      <c r="W85" s="86">
        <f t="shared" si="21"/>
        <v>28.572728403414388</v>
      </c>
      <c r="X85" s="86">
        <f t="shared" si="22"/>
        <v>110</v>
      </c>
      <c r="Y85" s="25">
        <f t="shared" si="23"/>
        <v>94</v>
      </c>
    </row>
    <row r="86" spans="1:25" ht="24" x14ac:dyDescent="0.45">
      <c r="A86" s="10" t="s">
        <v>265</v>
      </c>
      <c r="B86" s="21" t="s">
        <v>8</v>
      </c>
      <c r="C86" s="77" t="s">
        <v>668</v>
      </c>
      <c r="D86" s="78">
        <v>2452</v>
      </c>
      <c r="E86" s="74">
        <v>7962</v>
      </c>
      <c r="F86" s="78">
        <v>2384</v>
      </c>
      <c r="G86" s="78">
        <v>261</v>
      </c>
      <c r="H86" s="69">
        <v>74.809980316122846</v>
      </c>
      <c r="I86" s="69">
        <v>16.548790843090416</v>
      </c>
      <c r="J86" s="69">
        <v>12.266280896662725</v>
      </c>
      <c r="K86" s="69">
        <v>2440.6267026729734</v>
      </c>
      <c r="L86" s="69">
        <f t="shared" si="13"/>
        <v>119.2</v>
      </c>
      <c r="M86" s="69">
        <f t="shared" si="14"/>
        <v>141.80000000000001</v>
      </c>
      <c r="N86" s="69">
        <f t="shared" si="24"/>
        <v>14.180000000000001</v>
      </c>
      <c r="O86" s="69">
        <f t="shared" si="15"/>
        <v>119.2</v>
      </c>
      <c r="P86" s="69">
        <f t="shared" si="16"/>
        <v>6.8000000000000007</v>
      </c>
      <c r="Q86" s="70">
        <f t="shared" si="17"/>
        <v>68</v>
      </c>
      <c r="R86" s="70">
        <v>74.809980316122846</v>
      </c>
      <c r="S86" s="71">
        <f t="shared" si="18"/>
        <v>8.2743954215452078</v>
      </c>
      <c r="T86" s="71">
        <f t="shared" si="19"/>
        <v>1.2266280896662725</v>
      </c>
      <c r="U86" s="86">
        <v>24.406267026729736</v>
      </c>
      <c r="V86" s="70">
        <f t="shared" si="20"/>
        <v>98.884014674731503</v>
      </c>
      <c r="W86" s="86">
        <f t="shared" si="21"/>
        <v>34.567474658967051</v>
      </c>
      <c r="X86" s="86">
        <f t="shared" si="22"/>
        <v>133</v>
      </c>
      <c r="Y86" s="25">
        <f t="shared" si="23"/>
        <v>113</v>
      </c>
    </row>
    <row r="87" spans="1:25" ht="24" x14ac:dyDescent="0.45">
      <c r="A87" s="10" t="s">
        <v>8</v>
      </c>
      <c r="B87" s="21" t="s">
        <v>8</v>
      </c>
      <c r="C87" s="77" t="s">
        <v>675</v>
      </c>
      <c r="D87" s="78">
        <v>2478</v>
      </c>
      <c r="E87" s="74">
        <v>7829</v>
      </c>
      <c r="F87" s="78">
        <v>2430</v>
      </c>
      <c r="G87" s="78">
        <v>278</v>
      </c>
      <c r="H87" s="69">
        <v>75.603234593536882</v>
      </c>
      <c r="I87" s="69">
        <v>16.724267418098716</v>
      </c>
      <c r="J87" s="69">
        <v>12.061380700825479</v>
      </c>
      <c r="K87" s="69">
        <v>2487.7193320030729</v>
      </c>
      <c r="L87" s="69">
        <f t="shared" si="13"/>
        <v>121.5</v>
      </c>
      <c r="M87" s="69">
        <f t="shared" si="14"/>
        <v>156.5</v>
      </c>
      <c r="N87" s="69">
        <f t="shared" si="24"/>
        <v>15.65</v>
      </c>
      <c r="O87" s="69">
        <f t="shared" si="15"/>
        <v>121.5</v>
      </c>
      <c r="P87" s="69">
        <f t="shared" si="16"/>
        <v>4.8000000000000007</v>
      </c>
      <c r="Q87" s="70">
        <f t="shared" si="17"/>
        <v>48</v>
      </c>
      <c r="R87" s="70">
        <v>75.603234593536882</v>
      </c>
      <c r="S87" s="71">
        <f t="shared" si="18"/>
        <v>8.3621337090493579</v>
      </c>
      <c r="T87" s="71">
        <f t="shared" si="19"/>
        <v>1.2061380700825479</v>
      </c>
      <c r="U87" s="86">
        <v>24.877193320030727</v>
      </c>
      <c r="V87" s="70">
        <f t="shared" si="20"/>
        <v>96.786423552534416</v>
      </c>
      <c r="W87" s="86">
        <f t="shared" si="21"/>
        <v>33.834207222365379</v>
      </c>
      <c r="X87" s="86">
        <f t="shared" si="22"/>
        <v>131</v>
      </c>
      <c r="Y87" s="25">
        <f t="shared" si="23"/>
        <v>111</v>
      </c>
    </row>
    <row r="88" spans="1:25" ht="24" x14ac:dyDescent="0.45">
      <c r="A88" s="10" t="s">
        <v>91</v>
      </c>
      <c r="B88" s="21" t="s">
        <v>8</v>
      </c>
      <c r="C88" s="77" t="s">
        <v>715</v>
      </c>
      <c r="D88" s="78">
        <v>2249</v>
      </c>
      <c r="E88" s="74">
        <v>7164</v>
      </c>
      <c r="F88" s="78">
        <v>2204</v>
      </c>
      <c r="G88" s="78">
        <v>421</v>
      </c>
      <c r="H88" s="69">
        <v>68.616494996313335</v>
      </c>
      <c r="I88" s="69">
        <v>15.178723738217922</v>
      </c>
      <c r="J88" s="69">
        <v>11.036879721639258</v>
      </c>
      <c r="K88" s="69">
        <v>2256.3511965986718</v>
      </c>
      <c r="L88" s="69">
        <f t="shared" si="13"/>
        <v>110.2</v>
      </c>
      <c r="M88" s="69">
        <f t="shared" si="14"/>
        <v>310.8</v>
      </c>
      <c r="N88" s="69">
        <f t="shared" si="24"/>
        <v>31.080000000000002</v>
      </c>
      <c r="O88" s="69">
        <f t="shared" si="15"/>
        <v>110.2</v>
      </c>
      <c r="P88" s="69">
        <f t="shared" si="16"/>
        <v>4.5</v>
      </c>
      <c r="Q88" s="70">
        <f t="shared" si="17"/>
        <v>45</v>
      </c>
      <c r="R88" s="70">
        <v>68.616494996313335</v>
      </c>
      <c r="S88" s="71">
        <f t="shared" si="18"/>
        <v>7.589361869108961</v>
      </c>
      <c r="T88" s="71">
        <f t="shared" si="19"/>
        <v>1.1036879721639259</v>
      </c>
      <c r="U88" s="86">
        <v>22.56351196598672</v>
      </c>
      <c r="V88" s="70">
        <f t="shared" si="20"/>
        <v>71.085680859245088</v>
      </c>
      <c r="W88" s="86">
        <f t="shared" si="21"/>
        <v>24.849845344571069</v>
      </c>
      <c r="X88" s="86">
        <f t="shared" si="22"/>
        <v>96</v>
      </c>
      <c r="Y88" s="25">
        <f t="shared" si="23"/>
        <v>82</v>
      </c>
    </row>
    <row r="89" spans="1:25" ht="24" x14ac:dyDescent="0.45">
      <c r="A89" s="10" t="s">
        <v>162</v>
      </c>
      <c r="B89" s="21" t="s">
        <v>8</v>
      </c>
      <c r="C89" s="77" t="s">
        <v>721</v>
      </c>
      <c r="D89" s="78">
        <v>2217</v>
      </c>
      <c r="E89" s="74">
        <v>7058</v>
      </c>
      <c r="F89" s="78">
        <v>2160</v>
      </c>
      <c r="G89" s="78">
        <v>209</v>
      </c>
      <c r="H89" s="69">
        <v>67.640182039496068</v>
      </c>
      <c r="I89" s="69">
        <v>14.962752568976939</v>
      </c>
      <c r="J89" s="69">
        <v>10.873575806159948</v>
      </c>
      <c r="K89" s="69">
        <v>2211.3060728916203</v>
      </c>
      <c r="L89" s="69">
        <f t="shared" si="13"/>
        <v>108</v>
      </c>
      <c r="M89" s="69">
        <f t="shared" si="14"/>
        <v>101</v>
      </c>
      <c r="N89" s="69">
        <f t="shared" si="24"/>
        <v>10.1</v>
      </c>
      <c r="O89" s="69">
        <f t="shared" si="15"/>
        <v>108</v>
      </c>
      <c r="P89" s="69">
        <f t="shared" si="16"/>
        <v>5.7</v>
      </c>
      <c r="Q89" s="70">
        <f t="shared" si="17"/>
        <v>57</v>
      </c>
      <c r="R89" s="70">
        <v>67.640182039496068</v>
      </c>
      <c r="S89" s="71">
        <f t="shared" si="18"/>
        <v>7.4813762844884693</v>
      </c>
      <c r="T89" s="71">
        <f t="shared" si="19"/>
        <v>1.087357580615995</v>
      </c>
      <c r="U89" s="86">
        <v>22.113060728916203</v>
      </c>
      <c r="V89" s="70">
        <f t="shared" si="20"/>
        <v>91.747261472284748</v>
      </c>
      <c r="W89" s="86">
        <f t="shared" si="21"/>
        <v>32.072637285258345</v>
      </c>
      <c r="X89" s="86">
        <f t="shared" si="22"/>
        <v>124</v>
      </c>
      <c r="Y89" s="25">
        <f t="shared" si="23"/>
        <v>105</v>
      </c>
    </row>
    <row r="90" spans="1:25" ht="24" x14ac:dyDescent="0.45">
      <c r="A90" s="10" t="s">
        <v>55</v>
      </c>
      <c r="B90" s="21" t="s">
        <v>8</v>
      </c>
      <c r="C90" s="77" t="s">
        <v>724</v>
      </c>
      <c r="D90" s="78">
        <v>2105</v>
      </c>
      <c r="E90" s="74">
        <v>6998</v>
      </c>
      <c r="F90" s="78">
        <v>1984</v>
      </c>
      <c r="G90" s="78">
        <v>121</v>
      </c>
      <c r="H90" s="69">
        <v>64.22308669063564</v>
      </c>
      <c r="I90" s="69">
        <v>14.206853476633494</v>
      </c>
      <c r="J90" s="69">
        <v>10.781139627586757</v>
      </c>
      <c r="K90" s="69">
        <v>2031.1255780634142</v>
      </c>
      <c r="L90" s="69">
        <f t="shared" si="13"/>
        <v>99.2</v>
      </c>
      <c r="M90" s="69">
        <f t="shared" si="14"/>
        <v>21.799999999999997</v>
      </c>
      <c r="N90" s="69">
        <f t="shared" si="24"/>
        <v>2.1799999999999997</v>
      </c>
      <c r="O90" s="69">
        <f t="shared" si="15"/>
        <v>99.2</v>
      </c>
      <c r="P90" s="69">
        <f t="shared" si="16"/>
        <v>12.100000000000001</v>
      </c>
      <c r="Q90" s="70">
        <f t="shared" si="17"/>
        <v>121</v>
      </c>
      <c r="R90" s="70">
        <v>64.22308669063564</v>
      </c>
      <c r="S90" s="71">
        <f t="shared" si="18"/>
        <v>7.1034267383167471</v>
      </c>
      <c r="T90" s="71">
        <f t="shared" si="19"/>
        <v>1.0781139627586758</v>
      </c>
      <c r="U90" s="86">
        <v>20.311255780634141</v>
      </c>
      <c r="V90" s="70">
        <f t="shared" si="20"/>
        <v>100.47965524682786</v>
      </c>
      <c r="W90" s="86">
        <f t="shared" si="21"/>
        <v>35.125272248619879</v>
      </c>
      <c r="X90" s="86">
        <f t="shared" si="22"/>
        <v>136</v>
      </c>
      <c r="Y90" s="25">
        <f t="shared" si="23"/>
        <v>116</v>
      </c>
    </row>
    <row r="91" spans="1:25" ht="24" x14ac:dyDescent="0.45">
      <c r="A91" s="10" t="s">
        <v>50</v>
      </c>
      <c r="B91" s="21" t="s">
        <v>8</v>
      </c>
      <c r="C91" s="77" t="s">
        <v>732</v>
      </c>
      <c r="D91" s="78">
        <v>2066</v>
      </c>
      <c r="E91" s="74">
        <v>6876</v>
      </c>
      <c r="F91" s="78">
        <v>2015</v>
      </c>
      <c r="G91" s="78">
        <v>220</v>
      </c>
      <c r="H91" s="69">
        <v>63.0332052745146</v>
      </c>
      <c r="I91" s="69">
        <v>13.943638614121044</v>
      </c>
      <c r="J91" s="69">
        <v>10.593186064487931</v>
      </c>
      <c r="K91" s="69">
        <v>2062.8619152206552</v>
      </c>
      <c r="L91" s="69">
        <f t="shared" si="13"/>
        <v>100.75</v>
      </c>
      <c r="M91" s="69">
        <f t="shared" si="14"/>
        <v>119.25</v>
      </c>
      <c r="N91" s="69">
        <f t="shared" si="24"/>
        <v>11.925000000000001</v>
      </c>
      <c r="O91" s="69">
        <f t="shared" si="15"/>
        <v>100.75</v>
      </c>
      <c r="P91" s="69">
        <f t="shared" si="16"/>
        <v>5.1000000000000005</v>
      </c>
      <c r="Q91" s="70">
        <f t="shared" si="17"/>
        <v>51</v>
      </c>
      <c r="R91" s="70">
        <v>63.0332052745146</v>
      </c>
      <c r="S91" s="71">
        <f t="shared" si="18"/>
        <v>6.9718193070605219</v>
      </c>
      <c r="T91" s="71">
        <f t="shared" si="19"/>
        <v>1.0593186064487932</v>
      </c>
      <c r="U91" s="86">
        <v>20.628619152206554</v>
      </c>
      <c r="V91" s="70">
        <f t="shared" si="20"/>
        <v>82.749325127332881</v>
      </c>
      <c r="W91" s="86">
        <f t="shared" si="21"/>
        <v>28.927175022118625</v>
      </c>
      <c r="X91" s="86">
        <f t="shared" si="22"/>
        <v>112</v>
      </c>
      <c r="Y91" s="25">
        <f t="shared" si="23"/>
        <v>95</v>
      </c>
    </row>
    <row r="92" spans="1:25" ht="24" x14ac:dyDescent="0.45">
      <c r="A92" s="10" t="s">
        <v>1315</v>
      </c>
      <c r="B92" s="21" t="s">
        <v>8</v>
      </c>
      <c r="C92" s="77" t="s">
        <v>704</v>
      </c>
      <c r="D92" s="78">
        <v>2208</v>
      </c>
      <c r="E92" s="74">
        <v>6765</v>
      </c>
      <c r="F92" s="78">
        <v>2154</v>
      </c>
      <c r="G92" s="78">
        <v>426</v>
      </c>
      <c r="H92" s="69">
        <v>67.365594020391214</v>
      </c>
      <c r="I92" s="69">
        <v>14.902010677627912</v>
      </c>
      <c r="J92" s="69">
        <v>10.422179134127521</v>
      </c>
      <c r="K92" s="69">
        <v>2205.1635560224768</v>
      </c>
      <c r="L92" s="69">
        <f t="shared" si="13"/>
        <v>107.7</v>
      </c>
      <c r="M92" s="69">
        <f t="shared" si="14"/>
        <v>318.3</v>
      </c>
      <c r="N92" s="69">
        <f t="shared" si="24"/>
        <v>31.830000000000002</v>
      </c>
      <c r="O92" s="69">
        <f t="shared" si="15"/>
        <v>107.7</v>
      </c>
      <c r="P92" s="69">
        <f t="shared" si="16"/>
        <v>5.4</v>
      </c>
      <c r="Q92" s="70">
        <f t="shared" si="17"/>
        <v>54</v>
      </c>
      <c r="R92" s="70">
        <v>67.365594020391214</v>
      </c>
      <c r="S92" s="71">
        <f t="shared" si="18"/>
        <v>7.4510053388139559</v>
      </c>
      <c r="T92" s="71">
        <f t="shared" si="19"/>
        <v>1.0422179134127523</v>
      </c>
      <c r="U92" s="86">
        <v>22.051635560224767</v>
      </c>
      <c r="V92" s="70">
        <f t="shared" si="20"/>
        <v>69.396017006017189</v>
      </c>
      <c r="W92" s="86">
        <f t="shared" si="21"/>
        <v>24.259179475868699</v>
      </c>
      <c r="X92" s="86">
        <f t="shared" si="22"/>
        <v>94</v>
      </c>
      <c r="Y92" s="25">
        <f t="shared" si="23"/>
        <v>80</v>
      </c>
    </row>
    <row r="93" spans="1:25" ht="24" x14ac:dyDescent="0.45">
      <c r="A93" s="10" t="s">
        <v>8</v>
      </c>
      <c r="B93" s="21" t="s">
        <v>8</v>
      </c>
      <c r="C93" s="77" t="s">
        <v>696</v>
      </c>
      <c r="D93" s="78">
        <v>1768</v>
      </c>
      <c r="E93" s="74">
        <v>6425</v>
      </c>
      <c r="F93" s="78">
        <v>1613</v>
      </c>
      <c r="G93" s="78">
        <v>90</v>
      </c>
      <c r="H93" s="69">
        <v>53.941290864153835</v>
      </c>
      <c r="I93" s="69">
        <v>11.932407100564378</v>
      </c>
      <c r="J93" s="69">
        <v>9.8983741222127613</v>
      </c>
      <c r="K93" s="69">
        <v>1651.3132849880481</v>
      </c>
      <c r="L93" s="69">
        <f t="shared" si="13"/>
        <v>80.650000000000006</v>
      </c>
      <c r="M93" s="69">
        <f t="shared" si="14"/>
        <v>9.3499999999999943</v>
      </c>
      <c r="N93" s="69">
        <f t="shared" si="24"/>
        <v>0.93499999999999939</v>
      </c>
      <c r="O93" s="69">
        <f t="shared" si="15"/>
        <v>80.650000000000006</v>
      </c>
      <c r="P93" s="69">
        <f t="shared" si="16"/>
        <v>15.5</v>
      </c>
      <c r="Q93" s="70">
        <f t="shared" si="17"/>
        <v>155</v>
      </c>
      <c r="R93" s="70">
        <v>53.941290864153835</v>
      </c>
      <c r="S93" s="71">
        <f t="shared" si="18"/>
        <v>5.9662035502821888</v>
      </c>
      <c r="T93" s="71">
        <f t="shared" si="19"/>
        <v>0.98983741222127619</v>
      </c>
      <c r="U93" s="86">
        <v>16.513132849880481</v>
      </c>
      <c r="V93" s="70">
        <f t="shared" si="20"/>
        <v>89.995789852095228</v>
      </c>
      <c r="W93" s="86">
        <f t="shared" si="21"/>
        <v>31.460364906897148</v>
      </c>
      <c r="X93" s="86">
        <f t="shared" si="22"/>
        <v>121</v>
      </c>
      <c r="Y93" s="25">
        <f t="shared" si="23"/>
        <v>103</v>
      </c>
    </row>
    <row r="94" spans="1:25" ht="24" x14ac:dyDescent="0.45">
      <c r="A94" s="10" t="s">
        <v>186</v>
      </c>
      <c r="B94" s="21" t="s">
        <v>8</v>
      </c>
      <c r="C94" s="77" t="s">
        <v>784</v>
      </c>
      <c r="D94" s="78">
        <v>2131</v>
      </c>
      <c r="E94" s="74">
        <v>6012</v>
      </c>
      <c r="F94" s="78">
        <v>2116</v>
      </c>
      <c r="G94" s="78">
        <v>419</v>
      </c>
      <c r="H94" s="69">
        <v>65.016340968049676</v>
      </c>
      <c r="I94" s="69">
        <v>14.382330051641793</v>
      </c>
      <c r="J94" s="69">
        <v>9.2621050930339486</v>
      </c>
      <c r="K94" s="69">
        <v>2166.2609491845687</v>
      </c>
      <c r="L94" s="69">
        <f t="shared" si="13"/>
        <v>105.80000000000001</v>
      </c>
      <c r="M94" s="69">
        <f t="shared" si="14"/>
        <v>313.2</v>
      </c>
      <c r="N94" s="69">
        <f t="shared" si="24"/>
        <v>31.32</v>
      </c>
      <c r="O94" s="69">
        <f t="shared" si="15"/>
        <v>105.80000000000001</v>
      </c>
      <c r="P94" s="69">
        <f t="shared" si="16"/>
        <v>1.5</v>
      </c>
      <c r="Q94" s="70">
        <f t="shared" si="17"/>
        <v>15</v>
      </c>
      <c r="R94" s="70">
        <v>65.016340968049676</v>
      </c>
      <c r="S94" s="71">
        <f t="shared" si="18"/>
        <v>7.1911650258208963</v>
      </c>
      <c r="T94" s="71">
        <f t="shared" si="19"/>
        <v>0.92621050930339488</v>
      </c>
      <c r="U94" s="86">
        <v>21.662609491845689</v>
      </c>
      <c r="V94" s="70">
        <f t="shared" si="20"/>
        <v>63.123904976412867</v>
      </c>
      <c r="W94" s="86">
        <f t="shared" si="21"/>
        <v>22.066599872838552</v>
      </c>
      <c r="X94" s="86">
        <f t="shared" si="22"/>
        <v>85</v>
      </c>
      <c r="Y94" s="25">
        <f t="shared" si="23"/>
        <v>72</v>
      </c>
    </row>
    <row r="95" spans="1:25" ht="24" x14ac:dyDescent="0.45">
      <c r="A95" s="10" t="s">
        <v>167</v>
      </c>
      <c r="B95" s="21" t="s">
        <v>8</v>
      </c>
      <c r="C95" s="77" t="s">
        <v>787</v>
      </c>
      <c r="D95" s="78">
        <v>1784</v>
      </c>
      <c r="E95" s="74">
        <v>5976</v>
      </c>
      <c r="F95" s="78">
        <v>1756</v>
      </c>
      <c r="G95" s="78">
        <v>158</v>
      </c>
      <c r="H95" s="69">
        <v>54.429447342562462</v>
      </c>
      <c r="I95" s="69">
        <v>12.040392685184871</v>
      </c>
      <c r="J95" s="69">
        <v>9.2066433858900343</v>
      </c>
      <c r="K95" s="69">
        <v>1797.7099370359654</v>
      </c>
      <c r="L95" s="69">
        <f t="shared" si="13"/>
        <v>87.800000000000011</v>
      </c>
      <c r="M95" s="69">
        <f t="shared" si="14"/>
        <v>70.199999999999989</v>
      </c>
      <c r="N95" s="69">
        <f t="shared" si="24"/>
        <v>7.0199999999999987</v>
      </c>
      <c r="O95" s="69">
        <f t="shared" si="15"/>
        <v>87.800000000000011</v>
      </c>
      <c r="P95" s="69">
        <f t="shared" si="16"/>
        <v>2.8000000000000003</v>
      </c>
      <c r="Q95" s="70">
        <f t="shared" si="17"/>
        <v>28</v>
      </c>
      <c r="R95" s="70">
        <v>54.429447342562462</v>
      </c>
      <c r="S95" s="71">
        <f t="shared" si="18"/>
        <v>6.0201963425924356</v>
      </c>
      <c r="T95" s="71">
        <f t="shared" si="19"/>
        <v>0.92066433858900343</v>
      </c>
      <c r="U95" s="86">
        <v>17.977099370359653</v>
      </c>
      <c r="V95" s="70">
        <f t="shared" si="20"/>
        <v>73.286078716925545</v>
      </c>
      <c r="W95" s="86">
        <f t="shared" si="21"/>
        <v>25.619051544736109</v>
      </c>
      <c r="X95" s="86">
        <f t="shared" si="22"/>
        <v>99</v>
      </c>
      <c r="Y95" s="25">
        <f t="shared" si="23"/>
        <v>84</v>
      </c>
    </row>
    <row r="96" spans="1:25" ht="24" x14ac:dyDescent="0.45">
      <c r="A96" s="10" t="s">
        <v>1311</v>
      </c>
      <c r="B96" s="21" t="s">
        <v>8</v>
      </c>
      <c r="C96" s="77" t="s">
        <v>792</v>
      </c>
      <c r="D96" s="78">
        <v>1980</v>
      </c>
      <c r="E96" s="74">
        <v>5952</v>
      </c>
      <c r="F96" s="78">
        <v>1931</v>
      </c>
      <c r="G96" s="78">
        <v>224</v>
      </c>
      <c r="H96" s="69">
        <v>60.409364203068208</v>
      </c>
      <c r="I96" s="69">
        <v>13.363216096785898</v>
      </c>
      <c r="J96" s="69">
        <v>9.1696689144607557</v>
      </c>
      <c r="K96" s="69">
        <v>1976.8666790526477</v>
      </c>
      <c r="L96" s="69">
        <f t="shared" si="13"/>
        <v>96.550000000000011</v>
      </c>
      <c r="M96" s="69">
        <f t="shared" si="14"/>
        <v>127.44999999999999</v>
      </c>
      <c r="N96" s="69">
        <f t="shared" si="24"/>
        <v>12.744999999999999</v>
      </c>
      <c r="O96" s="69">
        <f t="shared" si="15"/>
        <v>96.550000000000011</v>
      </c>
      <c r="P96" s="69">
        <f t="shared" si="16"/>
        <v>4.9000000000000004</v>
      </c>
      <c r="Q96" s="70">
        <f t="shared" si="17"/>
        <v>49</v>
      </c>
      <c r="R96" s="70">
        <v>60.409364203068208</v>
      </c>
      <c r="S96" s="71">
        <f t="shared" si="18"/>
        <v>6.681608048392949</v>
      </c>
      <c r="T96" s="71">
        <f t="shared" si="19"/>
        <v>0.91696689144607557</v>
      </c>
      <c r="U96" s="86">
        <v>19.768666790526478</v>
      </c>
      <c r="V96" s="70">
        <f t="shared" si="20"/>
        <v>78.097672150541555</v>
      </c>
      <c r="W96" s="86">
        <f t="shared" si="21"/>
        <v>27.301068953038968</v>
      </c>
      <c r="X96" s="86">
        <f t="shared" si="22"/>
        <v>105</v>
      </c>
      <c r="Y96" s="25">
        <f t="shared" si="23"/>
        <v>89</v>
      </c>
    </row>
    <row r="97" spans="1:25" ht="24" x14ac:dyDescent="0.45">
      <c r="A97" s="10" t="s">
        <v>248</v>
      </c>
      <c r="B97" s="21" t="s">
        <v>8</v>
      </c>
      <c r="C97" s="77" t="s">
        <v>796</v>
      </c>
      <c r="D97" s="78">
        <v>1801</v>
      </c>
      <c r="E97" s="74">
        <v>5915</v>
      </c>
      <c r="F97" s="78">
        <v>1766</v>
      </c>
      <c r="G97" s="78">
        <v>116</v>
      </c>
      <c r="H97" s="69">
        <v>54.948113600871636</v>
      </c>
      <c r="I97" s="69">
        <v>12.155127368844143</v>
      </c>
      <c r="J97" s="69">
        <v>9.112666604340621</v>
      </c>
      <c r="K97" s="69">
        <v>1807.9474651512044</v>
      </c>
      <c r="L97" s="69">
        <f t="shared" si="13"/>
        <v>88.300000000000011</v>
      </c>
      <c r="M97" s="69">
        <f t="shared" si="14"/>
        <v>27.699999999999989</v>
      </c>
      <c r="N97" s="69">
        <f t="shared" si="24"/>
        <v>2.7699999999999987</v>
      </c>
      <c r="O97" s="69">
        <f t="shared" si="15"/>
        <v>88.300000000000011</v>
      </c>
      <c r="P97" s="69">
        <f t="shared" si="16"/>
        <v>3.5</v>
      </c>
      <c r="Q97" s="70">
        <f t="shared" si="17"/>
        <v>35</v>
      </c>
      <c r="R97" s="70">
        <v>54.948113600871636</v>
      </c>
      <c r="S97" s="71">
        <f t="shared" si="18"/>
        <v>6.0775636844220715</v>
      </c>
      <c r="T97" s="71">
        <f t="shared" si="19"/>
        <v>0.91126666043406213</v>
      </c>
      <c r="U97" s="86">
        <v>18.079474651512044</v>
      </c>
      <c r="V97" s="70">
        <f t="shared" si="20"/>
        <v>78.923885276371706</v>
      </c>
      <c r="W97" s="86">
        <f t="shared" si="21"/>
        <v>27.589893202175549</v>
      </c>
      <c r="X97" s="86">
        <f t="shared" si="22"/>
        <v>107</v>
      </c>
      <c r="Y97" s="25">
        <f t="shared" si="23"/>
        <v>91</v>
      </c>
    </row>
    <row r="98" spans="1:25" ht="24" x14ac:dyDescent="0.45">
      <c r="A98" s="10" t="s">
        <v>167</v>
      </c>
      <c r="B98" s="21" t="s">
        <v>8</v>
      </c>
      <c r="C98" s="77" t="s">
        <v>804</v>
      </c>
      <c r="D98" s="78">
        <v>1700</v>
      </c>
      <c r="E98" s="74">
        <v>5804</v>
      </c>
      <c r="F98" s="78">
        <v>1675</v>
      </c>
      <c r="G98" s="78">
        <v>101</v>
      </c>
      <c r="H98" s="69">
        <v>51.866625830917144</v>
      </c>
      <c r="I98" s="69">
        <v>11.473468365927287</v>
      </c>
      <c r="J98" s="69">
        <v>8.9416596739802134</v>
      </c>
      <c r="K98" s="69">
        <v>1714.7859593025296</v>
      </c>
      <c r="L98" s="69">
        <f t="shared" si="13"/>
        <v>83.75</v>
      </c>
      <c r="M98" s="69">
        <f t="shared" si="14"/>
        <v>17.25</v>
      </c>
      <c r="N98" s="69">
        <f t="shared" si="24"/>
        <v>1.7250000000000001</v>
      </c>
      <c r="O98" s="69">
        <f t="shared" si="15"/>
        <v>83.75</v>
      </c>
      <c r="P98" s="69">
        <f t="shared" si="16"/>
        <v>2.5</v>
      </c>
      <c r="Q98" s="70">
        <f t="shared" si="17"/>
        <v>25</v>
      </c>
      <c r="R98" s="70">
        <v>51.866625830917144</v>
      </c>
      <c r="S98" s="71">
        <f t="shared" si="18"/>
        <v>5.7367341829636436</v>
      </c>
      <c r="T98" s="71">
        <f t="shared" si="19"/>
        <v>0.89416596739802134</v>
      </c>
      <c r="U98" s="86">
        <v>17.147859593025299</v>
      </c>
      <c r="V98" s="70">
        <f t="shared" si="20"/>
        <v>74.632053639508072</v>
      </c>
      <c r="W98" s="86">
        <f t="shared" si="21"/>
        <v>26.089572024522678</v>
      </c>
      <c r="X98" s="86">
        <f t="shared" si="22"/>
        <v>101</v>
      </c>
      <c r="Y98" s="25">
        <f t="shared" si="23"/>
        <v>86</v>
      </c>
    </row>
    <row r="99" spans="1:25" ht="24" x14ac:dyDescent="0.45">
      <c r="A99" s="10" t="s">
        <v>1311</v>
      </c>
      <c r="B99" s="21" t="s">
        <v>8</v>
      </c>
      <c r="C99" s="77" t="s">
        <v>791</v>
      </c>
      <c r="D99" s="78">
        <v>1909</v>
      </c>
      <c r="E99" s="74">
        <v>5651</v>
      </c>
      <c r="F99" s="78">
        <v>1872</v>
      </c>
      <c r="G99" s="78">
        <v>371</v>
      </c>
      <c r="H99" s="69">
        <v>58.243169830129901</v>
      </c>
      <c r="I99" s="69">
        <v>12.884030065032466</v>
      </c>
      <c r="J99" s="69">
        <v>8.705947418618571</v>
      </c>
      <c r="K99" s="69">
        <v>1916.4652631727377</v>
      </c>
      <c r="L99" s="69">
        <f t="shared" si="13"/>
        <v>93.600000000000009</v>
      </c>
      <c r="M99" s="69">
        <f t="shared" si="14"/>
        <v>277.39999999999998</v>
      </c>
      <c r="N99" s="69">
        <f t="shared" si="24"/>
        <v>27.74</v>
      </c>
      <c r="O99" s="69">
        <f t="shared" si="15"/>
        <v>93.600000000000009</v>
      </c>
      <c r="P99" s="69">
        <f t="shared" si="16"/>
        <v>3.7</v>
      </c>
      <c r="Q99" s="70">
        <f t="shared" si="17"/>
        <v>37</v>
      </c>
      <c r="R99" s="70">
        <v>58.243169830129901</v>
      </c>
      <c r="S99" s="71">
        <f t="shared" si="18"/>
        <v>6.4420150325162329</v>
      </c>
      <c r="T99" s="71">
        <f t="shared" si="19"/>
        <v>0.87059474186185715</v>
      </c>
      <c r="U99" s="86">
        <v>19.164652631727375</v>
      </c>
      <c r="V99" s="70">
        <f t="shared" si="20"/>
        <v>58.939242752511674</v>
      </c>
      <c r="W99" s="86">
        <f t="shared" si="21"/>
        <v>20.603742545930231</v>
      </c>
      <c r="X99" s="86">
        <f t="shared" si="22"/>
        <v>80</v>
      </c>
      <c r="Y99" s="25">
        <f t="shared" si="23"/>
        <v>68</v>
      </c>
    </row>
    <row r="100" spans="1:25" ht="24" x14ac:dyDescent="0.45">
      <c r="A100" s="10" t="s">
        <v>8</v>
      </c>
      <c r="B100" s="21" t="s">
        <v>8</v>
      </c>
      <c r="C100" s="77" t="s">
        <v>837</v>
      </c>
      <c r="D100" s="78">
        <v>1765</v>
      </c>
      <c r="E100" s="74">
        <v>5518</v>
      </c>
      <c r="F100" s="78">
        <v>1748</v>
      </c>
      <c r="G100" s="78">
        <v>168</v>
      </c>
      <c r="H100" s="69">
        <v>53.849761524452212</v>
      </c>
      <c r="I100" s="69">
        <v>11.912159803448036</v>
      </c>
      <c r="J100" s="69">
        <v>8.5010472227813256</v>
      </c>
      <c r="K100" s="69">
        <v>1789.5199145437741</v>
      </c>
      <c r="L100" s="69">
        <f t="shared" si="13"/>
        <v>87.4</v>
      </c>
      <c r="M100" s="69">
        <f t="shared" si="14"/>
        <v>80.599999999999994</v>
      </c>
      <c r="N100" s="69">
        <f t="shared" si="24"/>
        <v>8.0599999999999987</v>
      </c>
      <c r="O100" s="69">
        <f t="shared" si="15"/>
        <v>87.4</v>
      </c>
      <c r="P100" s="69">
        <f t="shared" si="16"/>
        <v>1.7000000000000002</v>
      </c>
      <c r="Q100" s="70">
        <f t="shared" si="17"/>
        <v>17</v>
      </c>
      <c r="R100" s="70">
        <v>53.849761524452212</v>
      </c>
      <c r="S100" s="71">
        <f t="shared" si="18"/>
        <v>5.956079901724018</v>
      </c>
      <c r="T100" s="71">
        <f t="shared" si="19"/>
        <v>0.85010472227813261</v>
      </c>
      <c r="U100" s="86">
        <v>17.89519914543774</v>
      </c>
      <c r="V100" s="70">
        <f t="shared" si="20"/>
        <v>70.490935849335841</v>
      </c>
      <c r="W100" s="86">
        <f t="shared" si="21"/>
        <v>24.641936784970092</v>
      </c>
      <c r="X100" s="86">
        <f t="shared" si="22"/>
        <v>95</v>
      </c>
      <c r="Y100" s="25">
        <f t="shared" si="23"/>
        <v>81</v>
      </c>
    </row>
    <row r="101" spans="1:25" ht="24" x14ac:dyDescent="0.45">
      <c r="A101" s="10" t="s">
        <v>248</v>
      </c>
      <c r="B101" s="21" t="s">
        <v>8</v>
      </c>
      <c r="C101" s="77" t="s">
        <v>840</v>
      </c>
      <c r="D101" s="78">
        <v>1755</v>
      </c>
      <c r="E101" s="74">
        <v>5495</v>
      </c>
      <c r="F101" s="78">
        <v>1704</v>
      </c>
      <c r="G101" s="78">
        <v>113</v>
      </c>
      <c r="H101" s="69">
        <v>53.544663725446817</v>
      </c>
      <c r="I101" s="69">
        <v>11.844668813060229</v>
      </c>
      <c r="J101" s="69">
        <v>8.4656133543282692</v>
      </c>
      <c r="K101" s="69">
        <v>1744.4747908367226</v>
      </c>
      <c r="L101" s="69">
        <f t="shared" si="13"/>
        <v>85.2</v>
      </c>
      <c r="M101" s="69">
        <f t="shared" si="14"/>
        <v>27.799999999999997</v>
      </c>
      <c r="N101" s="69">
        <f t="shared" si="24"/>
        <v>2.78</v>
      </c>
      <c r="O101" s="69">
        <f t="shared" si="15"/>
        <v>85.2</v>
      </c>
      <c r="P101" s="69">
        <f t="shared" si="16"/>
        <v>5.1000000000000005</v>
      </c>
      <c r="Q101" s="70">
        <f t="shared" si="17"/>
        <v>51</v>
      </c>
      <c r="R101" s="70">
        <v>53.544663725446817</v>
      </c>
      <c r="S101" s="71">
        <f t="shared" si="18"/>
        <v>5.9223344065301147</v>
      </c>
      <c r="T101" s="71">
        <f t="shared" si="19"/>
        <v>0.84656133543282697</v>
      </c>
      <c r="U101" s="86">
        <v>17.444747908367226</v>
      </c>
      <c r="V101" s="70">
        <f t="shared" si="20"/>
        <v>78.385184704911325</v>
      </c>
      <c r="W101" s="86">
        <f t="shared" si="21"/>
        <v>27.401576431118247</v>
      </c>
      <c r="X101" s="86">
        <f t="shared" si="22"/>
        <v>106</v>
      </c>
      <c r="Y101" s="25">
        <f t="shared" si="23"/>
        <v>90</v>
      </c>
    </row>
    <row r="102" spans="1:25" ht="24" x14ac:dyDescent="0.45">
      <c r="A102" s="10" t="s">
        <v>415</v>
      </c>
      <c r="B102" s="21" t="s">
        <v>8</v>
      </c>
      <c r="C102" s="77" t="s">
        <v>853</v>
      </c>
      <c r="D102" s="78">
        <v>1736</v>
      </c>
      <c r="E102" s="74">
        <v>5437</v>
      </c>
      <c r="F102" s="78">
        <v>1687</v>
      </c>
      <c r="G102" s="78">
        <v>286</v>
      </c>
      <c r="H102" s="69">
        <v>52.964977907336568</v>
      </c>
      <c r="I102" s="69">
        <v>11.716435931323394</v>
      </c>
      <c r="J102" s="69">
        <v>8.3762583817075154</v>
      </c>
      <c r="K102" s="69">
        <v>1727.0709930408163</v>
      </c>
      <c r="L102" s="69">
        <f t="shared" si="13"/>
        <v>84.350000000000009</v>
      </c>
      <c r="M102" s="69">
        <f t="shared" si="14"/>
        <v>201.64999999999998</v>
      </c>
      <c r="N102" s="69">
        <f t="shared" si="24"/>
        <v>20.164999999999999</v>
      </c>
      <c r="O102" s="69">
        <f t="shared" si="15"/>
        <v>84.350000000000009</v>
      </c>
      <c r="P102" s="69">
        <f t="shared" si="16"/>
        <v>4.9000000000000004</v>
      </c>
      <c r="Q102" s="70">
        <f t="shared" si="17"/>
        <v>49</v>
      </c>
      <c r="R102" s="70">
        <v>52.964977907336568</v>
      </c>
      <c r="S102" s="71">
        <f t="shared" si="18"/>
        <v>5.8582179656616971</v>
      </c>
      <c r="T102" s="71">
        <f t="shared" si="19"/>
        <v>0.83762583817075154</v>
      </c>
      <c r="U102" s="86">
        <v>17.270709930408163</v>
      </c>
      <c r="V102" s="70">
        <f t="shared" si="20"/>
        <v>59.99127996523567</v>
      </c>
      <c r="W102" s="86">
        <f t="shared" si="21"/>
        <v>20.971509467719866</v>
      </c>
      <c r="X102" s="86">
        <f t="shared" si="22"/>
        <v>81</v>
      </c>
      <c r="Y102" s="25">
        <f t="shared" si="23"/>
        <v>69</v>
      </c>
    </row>
    <row r="103" spans="1:25" ht="24" x14ac:dyDescent="0.45">
      <c r="A103" s="10" t="s">
        <v>478</v>
      </c>
      <c r="B103" s="21" t="s">
        <v>8</v>
      </c>
      <c r="C103" s="77" t="s">
        <v>855</v>
      </c>
      <c r="D103" s="78">
        <v>1644</v>
      </c>
      <c r="E103" s="74">
        <v>5382</v>
      </c>
      <c r="F103" s="78">
        <v>1410</v>
      </c>
      <c r="G103" s="78">
        <v>57</v>
      </c>
      <c r="H103" s="69">
        <v>50.158078156486937</v>
      </c>
      <c r="I103" s="69">
        <v>11.095518819755565</v>
      </c>
      <c r="J103" s="69">
        <v>8.2915252180154209</v>
      </c>
      <c r="K103" s="69">
        <v>1443.4914642486965</v>
      </c>
      <c r="L103" s="69">
        <f t="shared" si="13"/>
        <v>70.5</v>
      </c>
      <c r="M103" s="69">
        <f t="shared" si="14"/>
        <v>-13.5</v>
      </c>
      <c r="N103" s="69">
        <f t="shared" si="24"/>
        <v>-1.35</v>
      </c>
      <c r="O103" s="69">
        <f t="shared" si="15"/>
        <v>70.5</v>
      </c>
      <c r="P103" s="69">
        <f t="shared" si="16"/>
        <v>23.400000000000002</v>
      </c>
      <c r="Q103" s="70">
        <f t="shared" si="17"/>
        <v>234</v>
      </c>
      <c r="R103" s="70">
        <v>50.158078156486937</v>
      </c>
      <c r="S103" s="71">
        <f t="shared" si="18"/>
        <v>5.5477594098777825</v>
      </c>
      <c r="T103" s="71">
        <f t="shared" si="19"/>
        <v>0.82915252180154209</v>
      </c>
      <c r="U103" s="86">
        <v>14.434914642486966</v>
      </c>
      <c r="V103" s="70">
        <f t="shared" si="20"/>
        <v>94.061599687050148</v>
      </c>
      <c r="W103" s="86">
        <f t="shared" si="21"/>
        <v>32.881674295480231</v>
      </c>
      <c r="X103" s="86">
        <f t="shared" si="22"/>
        <v>127</v>
      </c>
      <c r="Y103" s="25">
        <f t="shared" si="23"/>
        <v>108</v>
      </c>
    </row>
    <row r="104" spans="1:25" ht="24" x14ac:dyDescent="0.45">
      <c r="A104" s="10" t="s">
        <v>45</v>
      </c>
      <c r="B104" s="21" t="s">
        <v>8</v>
      </c>
      <c r="C104" s="77" t="s">
        <v>860</v>
      </c>
      <c r="D104" s="78">
        <v>1687</v>
      </c>
      <c r="E104" s="74">
        <v>5357</v>
      </c>
      <c r="F104" s="78">
        <v>1639</v>
      </c>
      <c r="G104" s="78">
        <v>80</v>
      </c>
      <c r="H104" s="69">
        <v>51.469998692210133</v>
      </c>
      <c r="I104" s="69">
        <v>11.385730078423137</v>
      </c>
      <c r="J104" s="69">
        <v>8.2530101436099255</v>
      </c>
      <c r="K104" s="69">
        <v>1677.9308580876693</v>
      </c>
      <c r="L104" s="69">
        <f t="shared" si="13"/>
        <v>81.95</v>
      </c>
      <c r="M104" s="69">
        <f t="shared" si="14"/>
        <v>-1.9500000000000028</v>
      </c>
      <c r="N104" s="69">
        <f t="shared" si="24"/>
        <v>-0.19500000000000028</v>
      </c>
      <c r="O104" s="69">
        <f t="shared" si="15"/>
        <v>81.95</v>
      </c>
      <c r="P104" s="69">
        <f t="shared" si="16"/>
        <v>4.8000000000000007</v>
      </c>
      <c r="Q104" s="70">
        <f t="shared" si="17"/>
        <v>48</v>
      </c>
      <c r="R104" s="70">
        <v>51.469998692210133</v>
      </c>
      <c r="S104" s="71">
        <f t="shared" si="18"/>
        <v>5.6928650392115685</v>
      </c>
      <c r="T104" s="71">
        <f t="shared" si="19"/>
        <v>0.82530101436099257</v>
      </c>
      <c r="U104" s="86">
        <v>16.779308580876695</v>
      </c>
      <c r="V104" s="70">
        <f t="shared" si="20"/>
        <v>78.111871297937398</v>
      </c>
      <c r="W104" s="86">
        <f t="shared" si="21"/>
        <v>27.306032633664188</v>
      </c>
      <c r="X104" s="86">
        <f t="shared" si="22"/>
        <v>105</v>
      </c>
      <c r="Y104" s="25">
        <f t="shared" si="23"/>
        <v>89</v>
      </c>
    </row>
    <row r="105" spans="1:25" ht="24" x14ac:dyDescent="0.45">
      <c r="A105" s="10" t="s">
        <v>248</v>
      </c>
      <c r="B105" s="21" t="s">
        <v>8</v>
      </c>
      <c r="C105" s="77" t="s">
        <v>882</v>
      </c>
      <c r="D105" s="78">
        <v>1598</v>
      </c>
      <c r="E105" s="74">
        <v>5100</v>
      </c>
      <c r="F105" s="78">
        <v>1572</v>
      </c>
      <c r="G105" s="78">
        <v>152</v>
      </c>
      <c r="H105" s="69">
        <v>48.754628281062118</v>
      </c>
      <c r="I105" s="69">
        <v>10.78506026397165</v>
      </c>
      <c r="J105" s="69">
        <v>7.8570751787214137</v>
      </c>
      <c r="K105" s="69">
        <v>1609.3394197155681</v>
      </c>
      <c r="L105" s="69">
        <f t="shared" si="13"/>
        <v>78.600000000000009</v>
      </c>
      <c r="M105" s="69">
        <f t="shared" si="14"/>
        <v>73.399999999999991</v>
      </c>
      <c r="N105" s="69">
        <f t="shared" si="24"/>
        <v>7.339999999999999</v>
      </c>
      <c r="O105" s="69">
        <f t="shared" si="15"/>
        <v>78.600000000000009</v>
      </c>
      <c r="P105" s="69">
        <f t="shared" si="16"/>
        <v>2.6</v>
      </c>
      <c r="Q105" s="70">
        <f t="shared" si="17"/>
        <v>26</v>
      </c>
      <c r="R105" s="70">
        <v>48.754628281062118</v>
      </c>
      <c r="S105" s="71">
        <f t="shared" si="18"/>
        <v>5.3925301319858248</v>
      </c>
      <c r="T105" s="71">
        <f t="shared" si="19"/>
        <v>0.78570751787214144</v>
      </c>
      <c r="U105" s="86">
        <v>16.093394197155682</v>
      </c>
      <c r="V105" s="70">
        <f t="shared" si="20"/>
        <v>64.714845092331473</v>
      </c>
      <c r="W105" s="86">
        <f t="shared" si="21"/>
        <v>22.62275429599633</v>
      </c>
      <c r="X105" s="86">
        <f t="shared" si="22"/>
        <v>87</v>
      </c>
      <c r="Y105" s="25">
        <f t="shared" si="23"/>
        <v>74</v>
      </c>
    </row>
    <row r="106" spans="1:25" ht="24" x14ac:dyDescent="0.45">
      <c r="A106" s="10" t="s">
        <v>8</v>
      </c>
      <c r="B106" s="21" t="s">
        <v>8</v>
      </c>
      <c r="C106" s="77" t="s">
        <v>883</v>
      </c>
      <c r="D106" s="78">
        <v>1618</v>
      </c>
      <c r="E106" s="74">
        <v>5063</v>
      </c>
      <c r="F106" s="78">
        <v>1573</v>
      </c>
      <c r="G106" s="78">
        <v>220</v>
      </c>
      <c r="H106" s="69">
        <v>49.364823879072908</v>
      </c>
      <c r="I106" s="69">
        <v>10.920042244747265</v>
      </c>
      <c r="J106" s="69">
        <v>7.8000728686012781</v>
      </c>
      <c r="K106" s="69">
        <v>1610.363172527092</v>
      </c>
      <c r="L106" s="69">
        <f t="shared" si="13"/>
        <v>78.650000000000006</v>
      </c>
      <c r="M106" s="69">
        <f t="shared" si="14"/>
        <v>141.35</v>
      </c>
      <c r="N106" s="69">
        <f t="shared" si="24"/>
        <v>14.135</v>
      </c>
      <c r="O106" s="69">
        <f t="shared" si="15"/>
        <v>78.650000000000006</v>
      </c>
      <c r="P106" s="69">
        <f t="shared" si="16"/>
        <v>4.5</v>
      </c>
      <c r="Q106" s="70">
        <f t="shared" si="17"/>
        <v>45</v>
      </c>
      <c r="R106" s="70">
        <v>49.364823879072908</v>
      </c>
      <c r="S106" s="71">
        <f t="shared" si="18"/>
        <v>5.4600211223736324</v>
      </c>
      <c r="T106" s="71">
        <f t="shared" si="19"/>
        <v>0.78000728686012788</v>
      </c>
      <c r="U106" s="86">
        <v>16.103631725270922</v>
      </c>
      <c r="V106" s="70">
        <f t="shared" si="20"/>
        <v>60.513469439857339</v>
      </c>
      <c r="W106" s="86">
        <f t="shared" si="21"/>
        <v>21.154054356198959</v>
      </c>
      <c r="X106" s="86">
        <f t="shared" si="22"/>
        <v>82</v>
      </c>
      <c r="Y106" s="25">
        <f t="shared" si="23"/>
        <v>70</v>
      </c>
    </row>
    <row r="107" spans="1:25" ht="24" x14ac:dyDescent="0.45">
      <c r="A107" s="10" t="s">
        <v>8</v>
      </c>
      <c r="B107" s="21" t="s">
        <v>8</v>
      </c>
      <c r="C107" s="77" t="s">
        <v>370</v>
      </c>
      <c r="D107" s="78">
        <v>1482</v>
      </c>
      <c r="E107" s="74">
        <v>5032</v>
      </c>
      <c r="F107" s="78">
        <v>1450</v>
      </c>
      <c r="G107" s="78">
        <v>127</v>
      </c>
      <c r="H107" s="69">
        <v>45.215493812599533</v>
      </c>
      <c r="I107" s="69">
        <v>10.002164775473082</v>
      </c>
      <c r="J107" s="69">
        <v>7.7523141763384622</v>
      </c>
      <c r="K107" s="69">
        <v>1484.4415767096525</v>
      </c>
      <c r="L107" s="69">
        <f t="shared" si="13"/>
        <v>72.5</v>
      </c>
      <c r="M107" s="69">
        <f t="shared" si="14"/>
        <v>54.5</v>
      </c>
      <c r="N107" s="69">
        <f t="shared" si="24"/>
        <v>5.45</v>
      </c>
      <c r="O107" s="69">
        <f t="shared" si="15"/>
        <v>72.5</v>
      </c>
      <c r="P107" s="69">
        <f t="shared" si="16"/>
        <v>3.2</v>
      </c>
      <c r="Q107" s="70">
        <f t="shared" si="17"/>
        <v>32</v>
      </c>
      <c r="R107" s="70">
        <v>45.215493812599533</v>
      </c>
      <c r="S107" s="71">
        <f t="shared" si="18"/>
        <v>5.0010823877365409</v>
      </c>
      <c r="T107" s="71">
        <f t="shared" si="19"/>
        <v>0.77523141763384629</v>
      </c>
      <c r="U107" s="86">
        <v>14.844415767096525</v>
      </c>
      <c r="V107" s="70">
        <f t="shared" si="20"/>
        <v>62.035760549798752</v>
      </c>
      <c r="W107" s="86">
        <f t="shared" si="21"/>
        <v>21.686210736980666</v>
      </c>
      <c r="X107" s="86">
        <f t="shared" si="22"/>
        <v>84</v>
      </c>
      <c r="Y107" s="25">
        <f t="shared" si="23"/>
        <v>71</v>
      </c>
    </row>
    <row r="108" spans="1:25" ht="24" x14ac:dyDescent="0.45">
      <c r="A108" s="10" t="s">
        <v>322</v>
      </c>
      <c r="B108" s="21" t="s">
        <v>8</v>
      </c>
      <c r="C108" s="77" t="s">
        <v>894</v>
      </c>
      <c r="D108" s="78">
        <v>1528</v>
      </c>
      <c r="E108" s="74">
        <v>4922</v>
      </c>
      <c r="F108" s="78">
        <v>1440</v>
      </c>
      <c r="G108" s="78">
        <v>32</v>
      </c>
      <c r="H108" s="69">
        <v>46.618943688024352</v>
      </c>
      <c r="I108" s="69">
        <v>10.312623331256997</v>
      </c>
      <c r="J108" s="69">
        <v>7.5828478489542741</v>
      </c>
      <c r="K108" s="69">
        <v>1474.2040485944135</v>
      </c>
      <c r="L108" s="69">
        <f t="shared" si="13"/>
        <v>72</v>
      </c>
      <c r="M108" s="69">
        <f t="shared" si="14"/>
        <v>-40</v>
      </c>
      <c r="N108" s="69">
        <f t="shared" si="24"/>
        <v>-4</v>
      </c>
      <c r="O108" s="69">
        <f t="shared" si="15"/>
        <v>72</v>
      </c>
      <c r="P108" s="69">
        <f t="shared" si="16"/>
        <v>8.8000000000000007</v>
      </c>
      <c r="Q108" s="70">
        <f t="shared" si="17"/>
        <v>88</v>
      </c>
      <c r="R108" s="70">
        <v>46.618943688024352</v>
      </c>
      <c r="S108" s="71">
        <f t="shared" si="18"/>
        <v>5.1563116656284986</v>
      </c>
      <c r="T108" s="71">
        <f t="shared" si="19"/>
        <v>0.7582847848954275</v>
      </c>
      <c r="U108" s="86">
        <v>14.742040485944138</v>
      </c>
      <c r="V108" s="70">
        <f t="shared" si="20"/>
        <v>78.559011054701557</v>
      </c>
      <c r="W108" s="86">
        <f t="shared" si="21"/>
        <v>27.462341944747521</v>
      </c>
      <c r="X108" s="86">
        <f t="shared" si="22"/>
        <v>106</v>
      </c>
      <c r="Y108" s="25">
        <f t="shared" si="23"/>
        <v>90</v>
      </c>
    </row>
    <row r="109" spans="1:25" ht="24" x14ac:dyDescent="0.45">
      <c r="A109" s="10" t="s">
        <v>1312</v>
      </c>
      <c r="B109" s="21" t="s">
        <v>8</v>
      </c>
      <c r="C109" s="77" t="s">
        <v>898</v>
      </c>
      <c r="D109" s="78">
        <v>1462</v>
      </c>
      <c r="E109" s="74">
        <v>4858</v>
      </c>
      <c r="F109" s="78">
        <v>1404</v>
      </c>
      <c r="G109" s="78">
        <v>61</v>
      </c>
      <c r="H109" s="69">
        <v>44.605298214588743</v>
      </c>
      <c r="I109" s="69">
        <v>9.8671827946974666</v>
      </c>
      <c r="J109" s="69">
        <v>7.4842492584762024</v>
      </c>
      <c r="K109" s="69">
        <v>1437.3489473795532</v>
      </c>
      <c r="L109" s="69">
        <f t="shared" si="13"/>
        <v>70.2</v>
      </c>
      <c r="M109" s="69">
        <f t="shared" si="14"/>
        <v>-9.2000000000000028</v>
      </c>
      <c r="N109" s="69">
        <f t="shared" si="24"/>
        <v>-0.92000000000000026</v>
      </c>
      <c r="O109" s="69">
        <f t="shared" si="15"/>
        <v>70.2</v>
      </c>
      <c r="P109" s="69">
        <f t="shared" si="16"/>
        <v>5.8000000000000007</v>
      </c>
      <c r="Q109" s="70">
        <f t="shared" si="17"/>
        <v>58</v>
      </c>
      <c r="R109" s="70">
        <v>44.605298214588743</v>
      </c>
      <c r="S109" s="71">
        <f t="shared" si="18"/>
        <v>4.9335913973487333</v>
      </c>
      <c r="T109" s="71">
        <f t="shared" si="19"/>
        <v>0.74842492584762033</v>
      </c>
      <c r="U109" s="86">
        <v>14.373489473795534</v>
      </c>
      <c r="V109" s="70">
        <f t="shared" si="20"/>
        <v>69.883954159885391</v>
      </c>
      <c r="W109" s="86">
        <f t="shared" si="21"/>
        <v>24.429750576334115</v>
      </c>
      <c r="X109" s="86">
        <f t="shared" si="22"/>
        <v>94</v>
      </c>
      <c r="Y109" s="25">
        <f t="shared" si="23"/>
        <v>80</v>
      </c>
    </row>
    <row r="110" spans="1:25" ht="24" x14ac:dyDescent="0.45">
      <c r="A110" s="10" t="s">
        <v>1315</v>
      </c>
      <c r="B110" s="21" t="s">
        <v>8</v>
      </c>
      <c r="C110" s="77" t="s">
        <v>911</v>
      </c>
      <c r="D110" s="78">
        <v>1477</v>
      </c>
      <c r="E110" s="74">
        <v>4665</v>
      </c>
      <c r="F110" s="78">
        <v>1458</v>
      </c>
      <c r="G110" s="78">
        <v>166</v>
      </c>
      <c r="H110" s="69">
        <v>45.062944913096835</v>
      </c>
      <c r="I110" s="69">
        <v>9.9684192802791785</v>
      </c>
      <c r="J110" s="69">
        <v>7.1869128840657632</v>
      </c>
      <c r="K110" s="69">
        <v>1492.6315992018438</v>
      </c>
      <c r="L110" s="69">
        <f t="shared" si="13"/>
        <v>72.900000000000006</v>
      </c>
      <c r="M110" s="69">
        <f t="shared" si="14"/>
        <v>93.1</v>
      </c>
      <c r="N110" s="69">
        <f t="shared" si="24"/>
        <v>9.3099999999999987</v>
      </c>
      <c r="O110" s="69">
        <f t="shared" si="15"/>
        <v>72.900000000000006</v>
      </c>
      <c r="P110" s="69">
        <f t="shared" si="16"/>
        <v>1.9000000000000001</v>
      </c>
      <c r="Q110" s="70">
        <f t="shared" si="17"/>
        <v>19</v>
      </c>
      <c r="R110" s="70">
        <v>45.062944913096835</v>
      </c>
      <c r="S110" s="71">
        <f t="shared" si="18"/>
        <v>4.9842096401395892</v>
      </c>
      <c r="T110" s="71">
        <f t="shared" si="19"/>
        <v>0.71869128840657637</v>
      </c>
      <c r="U110" s="86">
        <v>14.926315992018438</v>
      </c>
      <c r="V110" s="70">
        <f t="shared" si="20"/>
        <v>56.844779256848284</v>
      </c>
      <c r="W110" s="86">
        <f t="shared" si="21"/>
        <v>19.8715684523861</v>
      </c>
      <c r="X110" s="86">
        <f t="shared" si="22"/>
        <v>77</v>
      </c>
      <c r="Y110" s="25">
        <f t="shared" si="23"/>
        <v>65</v>
      </c>
    </row>
    <row r="111" spans="1:25" ht="24" x14ac:dyDescent="0.45">
      <c r="A111" s="10" t="s">
        <v>45</v>
      </c>
      <c r="B111" s="21" t="s">
        <v>8</v>
      </c>
      <c r="C111" s="77" t="s">
        <v>920</v>
      </c>
      <c r="D111" s="78">
        <v>1498</v>
      </c>
      <c r="E111" s="74">
        <v>4588</v>
      </c>
      <c r="F111" s="78">
        <v>1366</v>
      </c>
      <c r="G111" s="78">
        <v>124</v>
      </c>
      <c r="H111" s="69">
        <v>45.703650291008167</v>
      </c>
      <c r="I111" s="69">
        <v>10.110150360093574</v>
      </c>
      <c r="J111" s="69">
        <v>7.0682864548968336</v>
      </c>
      <c r="K111" s="69">
        <v>1398.446340541645</v>
      </c>
      <c r="L111" s="69">
        <f t="shared" si="13"/>
        <v>68.3</v>
      </c>
      <c r="M111" s="69">
        <f t="shared" si="14"/>
        <v>55.7</v>
      </c>
      <c r="N111" s="69">
        <f t="shared" si="24"/>
        <v>5.57</v>
      </c>
      <c r="O111" s="69">
        <f t="shared" si="15"/>
        <v>68.3</v>
      </c>
      <c r="P111" s="69">
        <f t="shared" si="16"/>
        <v>13.200000000000001</v>
      </c>
      <c r="Q111" s="70">
        <f t="shared" si="17"/>
        <v>132</v>
      </c>
      <c r="R111" s="70">
        <v>45.703650291008167</v>
      </c>
      <c r="S111" s="71">
        <f t="shared" si="18"/>
        <v>5.0550751800467868</v>
      </c>
      <c r="T111" s="71">
        <f t="shared" si="19"/>
        <v>0.70682864548968338</v>
      </c>
      <c r="U111" s="86">
        <v>13.984463405416449</v>
      </c>
      <c r="V111" s="70">
        <f t="shared" si="20"/>
        <v>71.666360230981724</v>
      </c>
      <c r="W111" s="86">
        <f t="shared" si="21"/>
        <v>25.052836895162105</v>
      </c>
      <c r="X111" s="86">
        <f t="shared" si="22"/>
        <v>97</v>
      </c>
      <c r="Y111" s="25">
        <f t="shared" si="23"/>
        <v>82</v>
      </c>
    </row>
    <row r="112" spans="1:25" ht="24" x14ac:dyDescent="0.45">
      <c r="A112" s="10" t="s">
        <v>8</v>
      </c>
      <c r="B112" s="21" t="s">
        <v>8</v>
      </c>
      <c r="C112" s="77" t="s">
        <v>927</v>
      </c>
      <c r="D112" s="78">
        <v>1497</v>
      </c>
      <c r="E112" s="74">
        <v>4478</v>
      </c>
      <c r="F112" s="78">
        <v>1447</v>
      </c>
      <c r="G112" s="78">
        <v>114</v>
      </c>
      <c r="H112" s="69">
        <v>45.673140511107626</v>
      </c>
      <c r="I112" s="69">
        <v>10.103401261054794</v>
      </c>
      <c r="J112" s="69">
        <v>6.8988201275126455</v>
      </c>
      <c r="K112" s="69">
        <v>1481.3703182750808</v>
      </c>
      <c r="L112" s="69">
        <f t="shared" si="13"/>
        <v>72.350000000000009</v>
      </c>
      <c r="M112" s="69">
        <f t="shared" si="14"/>
        <v>41.649999999999991</v>
      </c>
      <c r="N112" s="69">
        <f t="shared" si="24"/>
        <v>4.1649999999999991</v>
      </c>
      <c r="O112" s="69">
        <f t="shared" si="15"/>
        <v>72.350000000000009</v>
      </c>
      <c r="P112" s="69">
        <f t="shared" si="16"/>
        <v>5</v>
      </c>
      <c r="Q112" s="70">
        <f t="shared" si="17"/>
        <v>50</v>
      </c>
      <c r="R112" s="70">
        <v>45.673140511107626</v>
      </c>
      <c r="S112" s="71">
        <f t="shared" si="18"/>
        <v>5.0517006305273968</v>
      </c>
      <c r="T112" s="71">
        <f t="shared" si="19"/>
        <v>0.68988201275126459</v>
      </c>
      <c r="U112" s="86">
        <v>14.813703182750809</v>
      </c>
      <c r="V112" s="70">
        <f t="shared" si="20"/>
        <v>65.683662311634578</v>
      </c>
      <c r="W112" s="86">
        <f t="shared" si="21"/>
        <v>22.961429508441856</v>
      </c>
      <c r="X112" s="86">
        <f t="shared" si="22"/>
        <v>89</v>
      </c>
      <c r="Y112" s="25">
        <f t="shared" si="23"/>
        <v>76</v>
      </c>
    </row>
    <row r="113" spans="1:25" ht="24" x14ac:dyDescent="0.45">
      <c r="A113" s="10" t="s">
        <v>1313</v>
      </c>
      <c r="B113" s="21" t="s">
        <v>8</v>
      </c>
      <c r="C113" s="77" t="s">
        <v>934</v>
      </c>
      <c r="D113" s="78">
        <v>1382</v>
      </c>
      <c r="E113" s="74">
        <v>4366</v>
      </c>
      <c r="F113" s="78">
        <v>1339</v>
      </c>
      <c r="G113" s="78">
        <v>133</v>
      </c>
      <c r="H113" s="69">
        <v>42.164515822545589</v>
      </c>
      <c r="I113" s="69">
        <v>9.3272548715950059</v>
      </c>
      <c r="J113" s="69">
        <v>6.7262725941760184</v>
      </c>
      <c r="K113" s="69">
        <v>1370.8050146304997</v>
      </c>
      <c r="L113" s="69">
        <f t="shared" si="13"/>
        <v>66.95</v>
      </c>
      <c r="M113" s="69">
        <f t="shared" si="14"/>
        <v>66.05</v>
      </c>
      <c r="N113" s="69">
        <f t="shared" si="24"/>
        <v>6.6049999999999995</v>
      </c>
      <c r="O113" s="69">
        <f t="shared" si="15"/>
        <v>66.95</v>
      </c>
      <c r="P113" s="69">
        <f t="shared" si="16"/>
        <v>4.3</v>
      </c>
      <c r="Q113" s="70">
        <f t="shared" si="17"/>
        <v>43</v>
      </c>
      <c r="R113" s="70">
        <v>42.164515822545589</v>
      </c>
      <c r="S113" s="71">
        <f t="shared" si="18"/>
        <v>4.6636274357975029</v>
      </c>
      <c r="T113" s="71">
        <f t="shared" si="19"/>
        <v>0.67262725941760193</v>
      </c>
      <c r="U113" s="86">
        <v>13.708050146304998</v>
      </c>
      <c r="V113" s="70">
        <f t="shared" si="20"/>
        <v>57.558566145230472</v>
      </c>
      <c r="W113" s="86">
        <f t="shared" si="21"/>
        <v>20.121091191296088</v>
      </c>
      <c r="X113" s="86">
        <f t="shared" si="22"/>
        <v>78</v>
      </c>
      <c r="Y113" s="25">
        <f t="shared" si="23"/>
        <v>66</v>
      </c>
    </row>
    <row r="114" spans="1:25" ht="24" x14ac:dyDescent="0.45">
      <c r="A114" s="10" t="s">
        <v>8</v>
      </c>
      <c r="B114" s="21" t="s">
        <v>8</v>
      </c>
      <c r="C114" s="77" t="s">
        <v>935</v>
      </c>
      <c r="D114" s="78">
        <v>1442</v>
      </c>
      <c r="E114" s="74">
        <v>4364</v>
      </c>
      <c r="F114" s="78">
        <v>1402</v>
      </c>
      <c r="G114" s="78">
        <v>156</v>
      </c>
      <c r="H114" s="69">
        <v>43.99510261657796</v>
      </c>
      <c r="I114" s="69">
        <v>9.7322008139218514</v>
      </c>
      <c r="J114" s="69">
        <v>6.7231913882235785</v>
      </c>
      <c r="K114" s="69">
        <v>1435.3014417565055</v>
      </c>
      <c r="L114" s="69">
        <f t="shared" si="13"/>
        <v>70.100000000000009</v>
      </c>
      <c r="M114" s="69">
        <f t="shared" si="14"/>
        <v>85.899999999999991</v>
      </c>
      <c r="N114" s="69">
        <f t="shared" si="24"/>
        <v>8.59</v>
      </c>
      <c r="O114" s="69">
        <f t="shared" si="15"/>
        <v>70.100000000000009</v>
      </c>
      <c r="P114" s="69">
        <f t="shared" si="16"/>
        <v>4</v>
      </c>
      <c r="Q114" s="70">
        <f t="shared" si="17"/>
        <v>40</v>
      </c>
      <c r="R114" s="70">
        <v>43.99510261657796</v>
      </c>
      <c r="S114" s="71">
        <f t="shared" si="18"/>
        <v>4.8661004069609257</v>
      </c>
      <c r="T114" s="71">
        <f t="shared" si="19"/>
        <v>0.67231913882235794</v>
      </c>
      <c r="U114" s="86">
        <v>14.353014417565056</v>
      </c>
      <c r="V114" s="70">
        <f t="shared" si="20"/>
        <v>57.951898302281577</v>
      </c>
      <c r="W114" s="86">
        <f t="shared" si="21"/>
        <v>20.258590658890977</v>
      </c>
      <c r="X114" s="86">
        <f t="shared" si="22"/>
        <v>78</v>
      </c>
      <c r="Y114" s="25">
        <f t="shared" si="23"/>
        <v>66</v>
      </c>
    </row>
    <row r="115" spans="1:25" ht="24" x14ac:dyDescent="0.45">
      <c r="A115" s="10" t="s">
        <v>137</v>
      </c>
      <c r="B115" s="21" t="s">
        <v>8</v>
      </c>
      <c r="C115" s="77" t="s">
        <v>936</v>
      </c>
      <c r="D115" s="78">
        <v>1408</v>
      </c>
      <c r="E115" s="74">
        <v>4356</v>
      </c>
      <c r="F115" s="78">
        <v>1326</v>
      </c>
      <c r="G115" s="78">
        <v>172</v>
      </c>
      <c r="H115" s="69">
        <v>42.95777009995961</v>
      </c>
      <c r="I115" s="69">
        <v>9.5027314466033062</v>
      </c>
      <c r="J115" s="69">
        <v>6.7108665644138199</v>
      </c>
      <c r="K115" s="69">
        <v>1357.4962280806892</v>
      </c>
      <c r="L115" s="69">
        <f t="shared" si="13"/>
        <v>66.3</v>
      </c>
      <c r="M115" s="69">
        <f t="shared" si="14"/>
        <v>105.7</v>
      </c>
      <c r="N115" s="69">
        <f t="shared" si="24"/>
        <v>10.57</v>
      </c>
      <c r="O115" s="69">
        <f t="shared" si="15"/>
        <v>66.3</v>
      </c>
      <c r="P115" s="69">
        <f t="shared" si="16"/>
        <v>8.2000000000000011</v>
      </c>
      <c r="Q115" s="70">
        <f t="shared" si="17"/>
        <v>82</v>
      </c>
      <c r="R115" s="70">
        <v>42.95777009995961</v>
      </c>
      <c r="S115" s="71">
        <f t="shared" si="18"/>
        <v>4.7513657233016531</v>
      </c>
      <c r="T115" s="71">
        <f t="shared" si="19"/>
        <v>0.67108665644138199</v>
      </c>
      <c r="U115" s="86">
        <v>13.574962280806893</v>
      </c>
      <c r="V115" s="70">
        <f t="shared" si="20"/>
        <v>58.243011447626778</v>
      </c>
      <c r="W115" s="86">
        <f t="shared" si="21"/>
        <v>20.360356817028002</v>
      </c>
      <c r="X115" s="86">
        <f t="shared" si="22"/>
        <v>79</v>
      </c>
      <c r="Y115" s="25">
        <f t="shared" si="23"/>
        <v>67</v>
      </c>
    </row>
    <row r="116" spans="1:25" ht="24" x14ac:dyDescent="0.45">
      <c r="A116" s="10" t="s">
        <v>581</v>
      </c>
      <c r="B116" s="21" t="s">
        <v>8</v>
      </c>
      <c r="C116" s="77" t="s">
        <v>938</v>
      </c>
      <c r="D116" s="78">
        <v>1351</v>
      </c>
      <c r="E116" s="74">
        <v>4332</v>
      </c>
      <c r="F116" s="78">
        <v>1283</v>
      </c>
      <c r="G116" s="78">
        <v>188</v>
      </c>
      <c r="H116" s="69">
        <v>41.218712645628862</v>
      </c>
      <c r="I116" s="69">
        <v>9.1180328013928023</v>
      </c>
      <c r="J116" s="69">
        <v>6.6738920929845422</v>
      </c>
      <c r="K116" s="69">
        <v>1313.4748571851615</v>
      </c>
      <c r="L116" s="69">
        <f t="shared" si="13"/>
        <v>64.150000000000006</v>
      </c>
      <c r="M116" s="69">
        <f t="shared" si="14"/>
        <v>123.85</v>
      </c>
      <c r="N116" s="69">
        <f t="shared" si="24"/>
        <v>12.385</v>
      </c>
      <c r="O116" s="69">
        <f t="shared" si="15"/>
        <v>64.150000000000006</v>
      </c>
      <c r="P116" s="69">
        <f t="shared" si="16"/>
        <v>6.8000000000000007</v>
      </c>
      <c r="Q116" s="70">
        <f t="shared" si="17"/>
        <v>68</v>
      </c>
      <c r="R116" s="70">
        <v>41.218712645628862</v>
      </c>
      <c r="S116" s="71">
        <f t="shared" si="18"/>
        <v>4.5590164006964011</v>
      </c>
      <c r="T116" s="71">
        <f t="shared" si="19"/>
        <v>0.66738920929845424</v>
      </c>
      <c r="U116" s="86">
        <v>13.134748571851615</v>
      </c>
      <c r="V116" s="70">
        <f t="shared" si="20"/>
        <v>52.66008840887843</v>
      </c>
      <c r="W116" s="86">
        <f t="shared" si="21"/>
        <v>18.408701119191409</v>
      </c>
      <c r="X116" s="86">
        <f t="shared" si="22"/>
        <v>71</v>
      </c>
      <c r="Y116" s="25">
        <f t="shared" si="23"/>
        <v>60</v>
      </c>
    </row>
    <row r="117" spans="1:25" ht="24" x14ac:dyDescent="0.45">
      <c r="A117" s="10" t="s">
        <v>8</v>
      </c>
      <c r="B117" s="21" t="s">
        <v>8</v>
      </c>
      <c r="C117" s="77" t="s">
        <v>942</v>
      </c>
      <c r="D117" s="78">
        <v>1380</v>
      </c>
      <c r="E117" s="74">
        <v>4275</v>
      </c>
      <c r="F117" s="78">
        <v>1352</v>
      </c>
      <c r="G117" s="78">
        <v>175</v>
      </c>
      <c r="H117" s="69">
        <v>42.103496262744507</v>
      </c>
      <c r="I117" s="69">
        <v>9.3137566735174442</v>
      </c>
      <c r="J117" s="69">
        <v>6.5860777233400087</v>
      </c>
      <c r="K117" s="69">
        <v>1384.1138011803105</v>
      </c>
      <c r="L117" s="69">
        <f t="shared" si="13"/>
        <v>67.600000000000009</v>
      </c>
      <c r="M117" s="69">
        <f t="shared" si="14"/>
        <v>107.39999999999999</v>
      </c>
      <c r="N117" s="69">
        <f t="shared" si="24"/>
        <v>10.739999999999998</v>
      </c>
      <c r="O117" s="69">
        <f t="shared" si="15"/>
        <v>67.600000000000009</v>
      </c>
      <c r="P117" s="69">
        <f t="shared" si="16"/>
        <v>2.8000000000000003</v>
      </c>
      <c r="Q117" s="70">
        <f t="shared" si="17"/>
        <v>28</v>
      </c>
      <c r="R117" s="70">
        <v>42.103496262744507</v>
      </c>
      <c r="S117" s="71">
        <f t="shared" si="18"/>
        <v>4.6568783367587221</v>
      </c>
      <c r="T117" s="71">
        <f t="shared" si="19"/>
        <v>0.65860777233400092</v>
      </c>
      <c r="U117" s="86">
        <v>13.841138011803105</v>
      </c>
      <c r="V117" s="70">
        <f t="shared" si="20"/>
        <v>52.002904838972327</v>
      </c>
      <c r="W117" s="86">
        <f t="shared" si="21"/>
        <v>18.178965539848839</v>
      </c>
      <c r="X117" s="86">
        <f t="shared" si="22"/>
        <v>70</v>
      </c>
      <c r="Y117" s="25">
        <f t="shared" si="23"/>
        <v>60</v>
      </c>
    </row>
    <row r="118" spans="1:25" ht="24" x14ac:dyDescent="0.45">
      <c r="A118" s="10" t="s">
        <v>45</v>
      </c>
      <c r="B118" s="21" t="s">
        <v>8</v>
      </c>
      <c r="C118" s="77" t="s">
        <v>952</v>
      </c>
      <c r="D118" s="78">
        <v>1499</v>
      </c>
      <c r="E118" s="74">
        <v>4181</v>
      </c>
      <c r="F118" s="78">
        <v>1450</v>
      </c>
      <c r="G118" s="78">
        <v>99</v>
      </c>
      <c r="H118" s="69">
        <v>45.734160070908707</v>
      </c>
      <c r="I118" s="69">
        <v>10.116899459132355</v>
      </c>
      <c r="J118" s="69">
        <v>6.4412610435753397</v>
      </c>
      <c r="K118" s="69">
        <v>1484.4415767096525</v>
      </c>
      <c r="L118" s="69">
        <f t="shared" si="13"/>
        <v>72.5</v>
      </c>
      <c r="M118" s="69">
        <f t="shared" si="14"/>
        <v>26.5</v>
      </c>
      <c r="N118" s="69">
        <f t="shared" si="24"/>
        <v>2.65</v>
      </c>
      <c r="O118" s="69">
        <f t="shared" si="15"/>
        <v>72.5</v>
      </c>
      <c r="P118" s="69">
        <f t="shared" si="16"/>
        <v>4.9000000000000004</v>
      </c>
      <c r="Q118" s="70">
        <f t="shared" si="17"/>
        <v>49</v>
      </c>
      <c r="R118" s="70">
        <v>45.734160070908707</v>
      </c>
      <c r="S118" s="71">
        <f t="shared" si="18"/>
        <v>5.0584497295661777</v>
      </c>
      <c r="T118" s="71">
        <f t="shared" si="19"/>
        <v>0.64412610435753404</v>
      </c>
      <c r="U118" s="86">
        <v>14.844415767096525</v>
      </c>
      <c r="V118" s="70">
        <f t="shared" si="20"/>
        <v>67.242899463213874</v>
      </c>
      <c r="W118" s="86">
        <f t="shared" si="21"/>
        <v>23.506501337309562</v>
      </c>
      <c r="X118" s="86">
        <f t="shared" si="22"/>
        <v>91</v>
      </c>
      <c r="Y118" s="25">
        <f t="shared" si="23"/>
        <v>77</v>
      </c>
    </row>
    <row r="119" spans="1:25" ht="24" x14ac:dyDescent="0.45">
      <c r="A119" s="10" t="s">
        <v>8</v>
      </c>
      <c r="B119" s="21" t="s">
        <v>8</v>
      </c>
      <c r="C119" s="77" t="s">
        <v>983</v>
      </c>
      <c r="D119" s="78">
        <v>1209</v>
      </c>
      <c r="E119" s="74">
        <v>3918</v>
      </c>
      <c r="F119" s="78">
        <v>1166</v>
      </c>
      <c r="G119" s="78">
        <v>91</v>
      </c>
      <c r="H119" s="69">
        <v>36.886323899752256</v>
      </c>
      <c r="I119" s="69">
        <v>8.159660737885936</v>
      </c>
      <c r="J119" s="69">
        <v>6.0360824608295101</v>
      </c>
      <c r="K119" s="69">
        <v>1193.6957782368654</v>
      </c>
      <c r="L119" s="69">
        <f t="shared" si="13"/>
        <v>58.300000000000004</v>
      </c>
      <c r="M119" s="69">
        <f t="shared" si="14"/>
        <v>32.699999999999996</v>
      </c>
      <c r="N119" s="69">
        <f t="shared" si="24"/>
        <v>3.2699999999999996</v>
      </c>
      <c r="O119" s="69">
        <f t="shared" si="15"/>
        <v>58.300000000000004</v>
      </c>
      <c r="P119" s="69">
        <f t="shared" si="16"/>
        <v>4.3</v>
      </c>
      <c r="Q119" s="70">
        <f t="shared" si="17"/>
        <v>43</v>
      </c>
      <c r="R119" s="70">
        <v>36.886323899752256</v>
      </c>
      <c r="S119" s="71">
        <f t="shared" si="18"/>
        <v>4.079830368942968</v>
      </c>
      <c r="T119" s="71">
        <f t="shared" si="19"/>
        <v>0.60360824608295105</v>
      </c>
      <c r="U119" s="86">
        <v>11.936957782368655</v>
      </c>
      <c r="V119" s="70">
        <f t="shared" si="20"/>
        <v>53.329503804980931</v>
      </c>
      <c r="W119" s="86">
        <f t="shared" si="21"/>
        <v>18.642712650956298</v>
      </c>
      <c r="X119" s="86">
        <f t="shared" si="22"/>
        <v>72</v>
      </c>
      <c r="Y119" s="25">
        <f t="shared" si="23"/>
        <v>61</v>
      </c>
    </row>
    <row r="120" spans="1:25" ht="24" x14ac:dyDescent="0.45">
      <c r="A120" s="10" t="s">
        <v>45</v>
      </c>
      <c r="B120" s="21" t="s">
        <v>8</v>
      </c>
      <c r="C120" s="77" t="s">
        <v>951</v>
      </c>
      <c r="D120" s="78">
        <v>1271</v>
      </c>
      <c r="E120" s="74">
        <v>3877</v>
      </c>
      <c r="F120" s="78">
        <v>1235</v>
      </c>
      <c r="G120" s="78">
        <v>388</v>
      </c>
      <c r="H120" s="69">
        <v>38.777930253585701</v>
      </c>
      <c r="I120" s="69">
        <v>8.5781048782903415</v>
      </c>
      <c r="J120" s="69">
        <v>5.9729177388044938</v>
      </c>
      <c r="K120" s="69">
        <v>1264.3347222320144</v>
      </c>
      <c r="L120" s="69">
        <f t="shared" si="13"/>
        <v>61.75</v>
      </c>
      <c r="M120" s="69">
        <f t="shared" si="14"/>
        <v>326.25</v>
      </c>
      <c r="N120" s="69">
        <f t="shared" si="24"/>
        <v>32.625</v>
      </c>
      <c r="O120" s="69">
        <f t="shared" si="15"/>
        <v>61.75</v>
      </c>
      <c r="P120" s="69">
        <f t="shared" si="16"/>
        <v>3.6</v>
      </c>
      <c r="Q120" s="70">
        <f t="shared" si="17"/>
        <v>36</v>
      </c>
      <c r="R120" s="70">
        <v>38.777930253585701</v>
      </c>
      <c r="S120" s="71">
        <f t="shared" si="18"/>
        <v>4.2890524391451708</v>
      </c>
      <c r="T120" s="71">
        <f t="shared" si="19"/>
        <v>0.59729177388044941</v>
      </c>
      <c r="U120" s="86">
        <v>12.643347222320145</v>
      </c>
      <c r="V120" s="70">
        <f t="shared" si="20"/>
        <v>26.088038141170571</v>
      </c>
      <c r="W120" s="86">
        <f t="shared" si="21"/>
        <v>9.1197510569675728</v>
      </c>
      <c r="X120" s="86">
        <f t="shared" si="22"/>
        <v>35</v>
      </c>
      <c r="Y120" s="25">
        <f t="shared" si="23"/>
        <v>30</v>
      </c>
    </row>
    <row r="121" spans="1:25" ht="24" x14ac:dyDescent="0.45">
      <c r="A121" s="10" t="s">
        <v>440</v>
      </c>
      <c r="B121" s="21" t="s">
        <v>8</v>
      </c>
      <c r="C121" s="77" t="s">
        <v>79</v>
      </c>
      <c r="D121" s="78">
        <v>1158</v>
      </c>
      <c r="E121" s="74">
        <v>3727</v>
      </c>
      <c r="F121" s="78">
        <v>1129</v>
      </c>
      <c r="G121" s="78">
        <v>463</v>
      </c>
      <c r="H121" s="69">
        <v>35.330325124824739</v>
      </c>
      <c r="I121" s="69">
        <v>7.8154566869081163</v>
      </c>
      <c r="J121" s="69">
        <v>5.7418272923715117</v>
      </c>
      <c r="K121" s="69">
        <v>1155.8169242104811</v>
      </c>
      <c r="L121" s="69">
        <f t="shared" si="13"/>
        <v>56.45</v>
      </c>
      <c r="M121" s="69">
        <f t="shared" si="14"/>
        <v>406.55</v>
      </c>
      <c r="N121" s="69">
        <f t="shared" si="24"/>
        <v>40.655000000000001</v>
      </c>
      <c r="O121" s="69">
        <f t="shared" si="15"/>
        <v>56.45</v>
      </c>
      <c r="P121" s="69">
        <f t="shared" si="16"/>
        <v>2.9000000000000004</v>
      </c>
      <c r="Q121" s="70">
        <f t="shared" si="17"/>
        <v>29</v>
      </c>
      <c r="R121" s="70">
        <v>35.330325124824739</v>
      </c>
      <c r="S121" s="71">
        <f t="shared" si="18"/>
        <v>3.9077283434540582</v>
      </c>
      <c r="T121" s="71">
        <f t="shared" si="19"/>
        <v>0.57418272923715119</v>
      </c>
      <c r="U121" s="86">
        <v>11.558169242104812</v>
      </c>
      <c r="V121" s="70">
        <f t="shared" si="20"/>
        <v>12.467039981146456</v>
      </c>
      <c r="W121" s="86">
        <f t="shared" si="21"/>
        <v>4.3581775076405123</v>
      </c>
      <c r="X121" s="86">
        <f t="shared" si="22"/>
        <v>17</v>
      </c>
      <c r="Y121" s="25">
        <f t="shared" si="23"/>
        <v>14</v>
      </c>
    </row>
    <row r="122" spans="1:25" ht="24" x14ac:dyDescent="0.45">
      <c r="A122" s="10" t="s">
        <v>1314</v>
      </c>
      <c r="B122" s="21" t="s">
        <v>8</v>
      </c>
      <c r="C122" s="77" t="s">
        <v>1006</v>
      </c>
      <c r="D122" s="78">
        <v>1258</v>
      </c>
      <c r="E122" s="74">
        <v>3696</v>
      </c>
      <c r="F122" s="78">
        <v>1197</v>
      </c>
      <c r="G122" s="78">
        <v>87</v>
      </c>
      <c r="H122" s="69">
        <v>38.381303114878691</v>
      </c>
      <c r="I122" s="69">
        <v>8.4903665907861932</v>
      </c>
      <c r="J122" s="69">
        <v>5.6940686001086958</v>
      </c>
      <c r="K122" s="69">
        <v>1225.4321153941062</v>
      </c>
      <c r="L122" s="69">
        <f t="shared" si="13"/>
        <v>59.85</v>
      </c>
      <c r="M122" s="69">
        <f t="shared" si="14"/>
        <v>27.15</v>
      </c>
      <c r="N122" s="69">
        <f t="shared" si="24"/>
        <v>2.7149999999999999</v>
      </c>
      <c r="O122" s="69">
        <f t="shared" si="15"/>
        <v>59.85</v>
      </c>
      <c r="P122" s="69">
        <f t="shared" si="16"/>
        <v>6.1000000000000005</v>
      </c>
      <c r="Q122" s="70">
        <f t="shared" si="17"/>
        <v>61</v>
      </c>
      <c r="R122" s="70">
        <v>38.381303114878691</v>
      </c>
      <c r="S122" s="71">
        <f t="shared" si="18"/>
        <v>4.2451832953930966</v>
      </c>
      <c r="T122" s="71">
        <f t="shared" si="19"/>
        <v>0.5694068600108696</v>
      </c>
      <c r="U122" s="86">
        <v>12.254321153941063</v>
      </c>
      <c r="V122" s="70">
        <f t="shared" si="20"/>
        <v>57.696400704201977</v>
      </c>
      <c r="W122" s="86">
        <f t="shared" si="21"/>
        <v>20.169274839988447</v>
      </c>
      <c r="X122" s="86">
        <f t="shared" si="22"/>
        <v>78</v>
      </c>
      <c r="Y122" s="25">
        <f t="shared" si="23"/>
        <v>66</v>
      </c>
    </row>
    <row r="123" spans="1:25" ht="24" x14ac:dyDescent="0.45">
      <c r="A123" s="10" t="s">
        <v>1312</v>
      </c>
      <c r="B123" s="21" t="s">
        <v>8</v>
      </c>
      <c r="C123" s="77" t="s">
        <v>384</v>
      </c>
      <c r="D123" s="78">
        <v>1213</v>
      </c>
      <c r="E123" s="74">
        <v>3606</v>
      </c>
      <c r="F123" s="78">
        <v>1192</v>
      </c>
      <c r="G123" s="78">
        <v>284</v>
      </c>
      <c r="H123" s="69">
        <v>37.008363019354412</v>
      </c>
      <c r="I123" s="69">
        <v>8.1866571340410577</v>
      </c>
      <c r="J123" s="69">
        <v>5.5554143322489056</v>
      </c>
      <c r="K123" s="69">
        <v>1220.3133513364867</v>
      </c>
      <c r="L123" s="69">
        <f t="shared" si="13"/>
        <v>59.6</v>
      </c>
      <c r="M123" s="69">
        <f t="shared" si="14"/>
        <v>224.4</v>
      </c>
      <c r="N123" s="69">
        <f t="shared" si="24"/>
        <v>22.44</v>
      </c>
      <c r="O123" s="69">
        <f t="shared" si="15"/>
        <v>59.6</v>
      </c>
      <c r="P123" s="69">
        <f t="shared" si="16"/>
        <v>2.1</v>
      </c>
      <c r="Q123" s="70">
        <f t="shared" si="17"/>
        <v>21</v>
      </c>
      <c r="R123" s="70">
        <v>37.008363019354412</v>
      </c>
      <c r="S123" s="71">
        <f t="shared" si="18"/>
        <v>4.0933285670205288</v>
      </c>
      <c r="T123" s="71">
        <f t="shared" si="19"/>
        <v>0.55554143322489058</v>
      </c>
      <c r="U123" s="86">
        <v>12.203133513364868</v>
      </c>
      <c r="V123" s="70">
        <f t="shared" si="20"/>
        <v>32.409283666514924</v>
      </c>
      <c r="W123" s="86">
        <f t="shared" si="21"/>
        <v>11.329506549088453</v>
      </c>
      <c r="X123" s="86">
        <f t="shared" si="22"/>
        <v>44</v>
      </c>
      <c r="Y123" s="25">
        <f t="shared" si="23"/>
        <v>37</v>
      </c>
    </row>
    <row r="124" spans="1:25" ht="24" x14ac:dyDescent="0.45">
      <c r="A124" s="10" t="s">
        <v>8</v>
      </c>
      <c r="B124" s="21" t="s">
        <v>8</v>
      </c>
      <c r="C124" s="77" t="s">
        <v>1054</v>
      </c>
      <c r="D124" s="78">
        <v>1081</v>
      </c>
      <c r="E124" s="74">
        <v>3156</v>
      </c>
      <c r="F124" s="78">
        <v>1062</v>
      </c>
      <c r="G124" s="78">
        <v>178</v>
      </c>
      <c r="H124" s="69">
        <v>32.981072072483194</v>
      </c>
      <c r="I124" s="69">
        <v>7.2957760609219982</v>
      </c>
      <c r="J124" s="69">
        <v>4.8621429929499573</v>
      </c>
      <c r="K124" s="69">
        <v>1087.2254858383799</v>
      </c>
      <c r="L124" s="69">
        <f t="shared" si="13"/>
        <v>53.1</v>
      </c>
      <c r="M124" s="69">
        <f t="shared" si="14"/>
        <v>124.9</v>
      </c>
      <c r="N124" s="69">
        <f t="shared" si="24"/>
        <v>12.49</v>
      </c>
      <c r="O124" s="69">
        <f t="shared" si="15"/>
        <v>53.1</v>
      </c>
      <c r="P124" s="69">
        <f t="shared" si="16"/>
        <v>1.9000000000000001</v>
      </c>
      <c r="Q124" s="70">
        <f t="shared" si="17"/>
        <v>19</v>
      </c>
      <c r="R124" s="70">
        <v>32.981072072483194</v>
      </c>
      <c r="S124" s="71">
        <f t="shared" si="18"/>
        <v>3.6478880304609991</v>
      </c>
      <c r="T124" s="71">
        <f t="shared" si="19"/>
        <v>0.48621429929499577</v>
      </c>
      <c r="U124" s="86">
        <v>10.872254858383799</v>
      </c>
      <c r="V124" s="70">
        <f t="shared" si="20"/>
        <v>36.425000662032993</v>
      </c>
      <c r="W124" s="86">
        <f t="shared" si="21"/>
        <v>12.7333046850841</v>
      </c>
      <c r="X124" s="86">
        <f t="shared" si="22"/>
        <v>49</v>
      </c>
      <c r="Y124" s="25">
        <f t="shared" si="23"/>
        <v>42</v>
      </c>
    </row>
    <row r="125" spans="1:25" ht="24" x14ac:dyDescent="0.45">
      <c r="A125" s="10" t="s">
        <v>456</v>
      </c>
      <c r="B125" s="21" t="s">
        <v>8</v>
      </c>
      <c r="C125" s="77" t="s">
        <v>1069</v>
      </c>
      <c r="D125" s="78">
        <v>1034</v>
      </c>
      <c r="E125" s="74">
        <v>3023</v>
      </c>
      <c r="F125" s="78">
        <v>1021</v>
      </c>
      <c r="G125" s="78">
        <v>70</v>
      </c>
      <c r="H125" s="69">
        <v>31.547112417157841</v>
      </c>
      <c r="I125" s="69">
        <v>6.9785684060993027</v>
      </c>
      <c r="J125" s="69">
        <v>4.6572427971127128</v>
      </c>
      <c r="K125" s="69">
        <v>1045.2516205659001</v>
      </c>
      <c r="L125" s="69">
        <f t="shared" si="13"/>
        <v>51.050000000000004</v>
      </c>
      <c r="M125" s="69">
        <f t="shared" si="14"/>
        <v>18.949999999999996</v>
      </c>
      <c r="N125" s="69">
        <f t="shared" si="24"/>
        <v>1.8949999999999996</v>
      </c>
      <c r="O125" s="69">
        <f t="shared" si="15"/>
        <v>51.050000000000004</v>
      </c>
      <c r="P125" s="69">
        <f t="shared" si="16"/>
        <v>1.3</v>
      </c>
      <c r="Q125" s="70">
        <f t="shared" si="17"/>
        <v>13</v>
      </c>
      <c r="R125" s="70">
        <v>31.547112417157841</v>
      </c>
      <c r="S125" s="71">
        <f t="shared" si="18"/>
        <v>3.4892842030496514</v>
      </c>
      <c r="T125" s="71">
        <f t="shared" si="19"/>
        <v>0.46572427971127128</v>
      </c>
      <c r="U125" s="86">
        <v>10.452516205659002</v>
      </c>
      <c r="V125" s="70">
        <f t="shared" si="20"/>
        <v>44.428188546155212</v>
      </c>
      <c r="W125" s="86">
        <f t="shared" si="21"/>
        <v>15.531026797048888</v>
      </c>
      <c r="X125" s="86">
        <f t="shared" si="22"/>
        <v>60</v>
      </c>
      <c r="Y125" s="25">
        <f t="shared" si="23"/>
        <v>51</v>
      </c>
    </row>
    <row r="126" spans="1:25" ht="24" x14ac:dyDescent="0.45">
      <c r="A126" s="10" t="s">
        <v>1315</v>
      </c>
      <c r="B126" s="21" t="s">
        <v>8</v>
      </c>
      <c r="C126" s="77" t="s">
        <v>1079</v>
      </c>
      <c r="D126" s="78">
        <v>909</v>
      </c>
      <c r="E126" s="74">
        <v>2968</v>
      </c>
      <c r="F126" s="78">
        <v>882</v>
      </c>
      <c r="G126" s="78">
        <v>73</v>
      </c>
      <c r="H126" s="69">
        <v>27.733389929590402</v>
      </c>
      <c r="I126" s="69">
        <v>6.1349310262517083</v>
      </c>
      <c r="J126" s="69">
        <v>4.5725096334206192</v>
      </c>
      <c r="K126" s="69">
        <v>902.94997976407831</v>
      </c>
      <c r="L126" s="69">
        <f t="shared" si="13"/>
        <v>44.1</v>
      </c>
      <c r="M126" s="69">
        <f t="shared" si="14"/>
        <v>28.9</v>
      </c>
      <c r="N126" s="69">
        <f t="shared" si="24"/>
        <v>2.8899999999999997</v>
      </c>
      <c r="O126" s="69">
        <f t="shared" si="15"/>
        <v>44.1</v>
      </c>
      <c r="P126" s="69">
        <f t="shared" si="16"/>
        <v>2.7</v>
      </c>
      <c r="Q126" s="70">
        <f t="shared" si="17"/>
        <v>27</v>
      </c>
      <c r="R126" s="70">
        <v>27.733389929590402</v>
      </c>
      <c r="S126" s="71">
        <f t="shared" si="18"/>
        <v>3.0674655131258541</v>
      </c>
      <c r="T126" s="71">
        <f t="shared" si="19"/>
        <v>0.45725096334206194</v>
      </c>
      <c r="U126" s="86">
        <v>9.0294997976407831</v>
      </c>
      <c r="V126" s="70">
        <f t="shared" si="20"/>
        <v>39.183104277014976</v>
      </c>
      <c r="W126" s="86">
        <f t="shared" si="21"/>
        <v>13.697471412449572</v>
      </c>
      <c r="X126" s="86">
        <f t="shared" si="22"/>
        <v>53</v>
      </c>
      <c r="Y126" s="25">
        <f t="shared" si="23"/>
        <v>45</v>
      </c>
    </row>
    <row r="127" spans="1:25" ht="24" x14ac:dyDescent="0.45">
      <c r="A127" s="10" t="s">
        <v>45</v>
      </c>
      <c r="B127" s="21" t="s">
        <v>8</v>
      </c>
      <c r="C127" s="77" t="s">
        <v>1124</v>
      </c>
      <c r="D127" s="78">
        <v>899</v>
      </c>
      <c r="E127" s="74">
        <v>2434</v>
      </c>
      <c r="F127" s="78">
        <v>873</v>
      </c>
      <c r="G127" s="78">
        <v>43</v>
      </c>
      <c r="H127" s="69">
        <v>27.42829213058501</v>
      </c>
      <c r="I127" s="69">
        <v>6.0674400358639007</v>
      </c>
      <c r="J127" s="69">
        <v>3.7498276441192</v>
      </c>
      <c r="K127" s="69">
        <v>893.73620446036318</v>
      </c>
      <c r="L127" s="69">
        <f t="shared" si="13"/>
        <v>43.650000000000006</v>
      </c>
      <c r="M127" s="69">
        <f t="shared" si="14"/>
        <v>-0.65000000000000568</v>
      </c>
      <c r="N127" s="69">
        <f t="shared" si="24"/>
        <v>-6.5000000000000571E-2</v>
      </c>
      <c r="O127" s="69">
        <f t="shared" si="15"/>
        <v>43.650000000000006</v>
      </c>
      <c r="P127" s="69">
        <f t="shared" si="16"/>
        <v>2.6</v>
      </c>
      <c r="Q127" s="70">
        <f t="shared" si="17"/>
        <v>26</v>
      </c>
      <c r="R127" s="70">
        <v>27.42829213058501</v>
      </c>
      <c r="S127" s="71">
        <f t="shared" si="18"/>
        <v>3.0337200179319503</v>
      </c>
      <c r="T127" s="71">
        <f t="shared" si="19"/>
        <v>0.37498276441192002</v>
      </c>
      <c r="U127" s="86">
        <v>8.9373620446036313</v>
      </c>
      <c r="V127" s="70">
        <f t="shared" si="20"/>
        <v>41.689391428708674</v>
      </c>
      <c r="W127" s="86">
        <f t="shared" si="21"/>
        <v>14.573609157152259</v>
      </c>
      <c r="X127" s="86">
        <f t="shared" si="22"/>
        <v>56</v>
      </c>
      <c r="Y127" s="25">
        <f t="shared" si="23"/>
        <v>48</v>
      </c>
    </row>
    <row r="128" spans="1:25" ht="24" x14ac:dyDescent="0.45">
      <c r="A128" s="10" t="s">
        <v>45</v>
      </c>
      <c r="B128" s="21" t="s">
        <v>8</v>
      </c>
      <c r="C128" s="77" t="s">
        <v>1136</v>
      </c>
      <c r="D128" s="78">
        <v>780</v>
      </c>
      <c r="E128" s="74">
        <v>2319</v>
      </c>
      <c r="F128" s="78">
        <v>721</v>
      </c>
      <c r="G128" s="78">
        <v>69</v>
      </c>
      <c r="H128" s="69">
        <v>23.79762832242081</v>
      </c>
      <c r="I128" s="69">
        <v>5.2642972502489904</v>
      </c>
      <c r="J128" s="69">
        <v>3.5726583018539135</v>
      </c>
      <c r="K128" s="69">
        <v>738.12577710873063</v>
      </c>
      <c r="L128" s="69">
        <f t="shared" si="13"/>
        <v>36.050000000000004</v>
      </c>
      <c r="M128" s="69">
        <f t="shared" si="14"/>
        <v>32.949999999999996</v>
      </c>
      <c r="N128" s="69">
        <f t="shared" si="24"/>
        <v>3.2949999999999995</v>
      </c>
      <c r="O128" s="69">
        <f t="shared" si="15"/>
        <v>36.050000000000004</v>
      </c>
      <c r="P128" s="69">
        <f t="shared" si="16"/>
        <v>5.9</v>
      </c>
      <c r="Q128" s="70">
        <f t="shared" si="17"/>
        <v>59</v>
      </c>
      <c r="R128" s="70">
        <v>23.79762832242081</v>
      </c>
      <c r="S128" s="71">
        <f t="shared" si="18"/>
        <v>2.6321486251244952</v>
      </c>
      <c r="T128" s="71">
        <f t="shared" si="19"/>
        <v>0.35726583018539138</v>
      </c>
      <c r="U128" s="86">
        <v>7.3812577710873057</v>
      </c>
      <c r="V128" s="70">
        <f t="shared" si="20"/>
        <v>36.058768888447219</v>
      </c>
      <c r="W128" s="86">
        <f t="shared" si="21"/>
        <v>12.605278860137796</v>
      </c>
      <c r="X128" s="86">
        <f t="shared" si="22"/>
        <v>49</v>
      </c>
      <c r="Y128" s="25">
        <f t="shared" si="23"/>
        <v>42</v>
      </c>
    </row>
    <row r="129" spans="1:25" ht="24" x14ac:dyDescent="0.45">
      <c r="A129" s="10" t="s">
        <v>322</v>
      </c>
      <c r="B129" s="21" t="s">
        <v>8</v>
      </c>
      <c r="C129" s="77" t="s">
        <v>1149</v>
      </c>
      <c r="D129" s="78">
        <v>661</v>
      </c>
      <c r="E129" s="74">
        <v>2184</v>
      </c>
      <c r="F129" s="78">
        <v>610</v>
      </c>
      <c r="G129" s="78">
        <v>194</v>
      </c>
      <c r="H129" s="69">
        <v>20.166964514256609</v>
      </c>
      <c r="I129" s="69">
        <v>4.4611544646340802</v>
      </c>
      <c r="J129" s="69">
        <v>3.3646769000642287</v>
      </c>
      <c r="K129" s="69">
        <v>624.48921502957796</v>
      </c>
      <c r="L129" s="69">
        <f t="shared" si="13"/>
        <v>30.5</v>
      </c>
      <c r="M129" s="69">
        <f t="shared" si="14"/>
        <v>163.5</v>
      </c>
      <c r="N129" s="69">
        <f t="shared" si="24"/>
        <v>16.350000000000001</v>
      </c>
      <c r="O129" s="69">
        <f t="shared" si="15"/>
        <v>30.5</v>
      </c>
      <c r="P129" s="69">
        <f t="shared" si="16"/>
        <v>5.1000000000000005</v>
      </c>
      <c r="Q129" s="70">
        <f t="shared" si="17"/>
        <v>51</v>
      </c>
      <c r="R129" s="70">
        <v>20.166964514256609</v>
      </c>
      <c r="S129" s="71">
        <f t="shared" si="18"/>
        <v>2.2305772323170401</v>
      </c>
      <c r="T129" s="71">
        <f t="shared" si="19"/>
        <v>0.3364676900064229</v>
      </c>
      <c r="U129" s="86">
        <v>6.2448921502957795</v>
      </c>
      <c r="V129" s="70">
        <f t="shared" si="20"/>
        <v>17.055966206863005</v>
      </c>
      <c r="W129" s="86">
        <f t="shared" si="21"/>
        <v>5.9623558123049696</v>
      </c>
      <c r="X129" s="86">
        <f t="shared" si="22"/>
        <v>23</v>
      </c>
      <c r="Y129" s="25">
        <f t="shared" si="23"/>
        <v>20</v>
      </c>
    </row>
    <row r="130" spans="1:25" ht="24" x14ac:dyDescent="0.45">
      <c r="A130" s="10" t="s">
        <v>320</v>
      </c>
      <c r="B130" s="21" t="s">
        <v>8</v>
      </c>
      <c r="C130" s="77" t="s">
        <v>1170</v>
      </c>
      <c r="D130" s="78">
        <v>688</v>
      </c>
      <c r="E130" s="74">
        <v>1978</v>
      </c>
      <c r="F130" s="78">
        <v>677</v>
      </c>
      <c r="G130" s="78">
        <v>177</v>
      </c>
      <c r="H130" s="69">
        <v>20.990728571571175</v>
      </c>
      <c r="I130" s="69">
        <v>4.6433801386811604</v>
      </c>
      <c r="J130" s="69">
        <v>3.047312686962933</v>
      </c>
      <c r="K130" s="69">
        <v>693.08065340167911</v>
      </c>
      <c r="L130" s="69">
        <f t="shared" ref="L130:L193" si="25">0.05*F130</f>
        <v>33.85</v>
      </c>
      <c r="M130" s="69">
        <f t="shared" ref="M130:M193" si="26">G130-L130</f>
        <v>143.15</v>
      </c>
      <c r="N130" s="69">
        <f t="shared" si="24"/>
        <v>14.315000000000001</v>
      </c>
      <c r="O130" s="69">
        <f t="shared" ref="O130:O193" si="27">0.05*F130</f>
        <v>33.85</v>
      </c>
      <c r="P130" s="69">
        <f t="shared" ref="P130:P193" si="28">Q130*0.1</f>
        <v>1.1000000000000001</v>
      </c>
      <c r="Q130" s="70">
        <f t="shared" ref="Q130:Q193" si="29">D130-F130</f>
        <v>11</v>
      </c>
      <c r="R130" s="70">
        <v>20.990728571571175</v>
      </c>
      <c r="S130" s="71">
        <f t="shared" ref="S130:S193" si="30">0.5*I130</f>
        <v>2.3216900693405802</v>
      </c>
      <c r="T130" s="71">
        <f t="shared" ref="T130:T193" si="31">0.1*J130</f>
        <v>0.3047312686962933</v>
      </c>
      <c r="U130" s="86">
        <v>6.9308065340167921</v>
      </c>
      <c r="V130" s="70">
        <f t="shared" ref="V130:V193" si="32">Q130*0.1+R130+S130-T130+U130-M130*0.1</f>
        <v>16.723493906232253</v>
      </c>
      <c r="W130" s="86">
        <f t="shared" ref="W130:W193" si="33">V130*$AB$5/$V$1244</f>
        <v>5.8461314876285693</v>
      </c>
      <c r="X130" s="86">
        <f t="shared" ref="X130:X193" si="34">ROUND(V130+W130,)</f>
        <v>23</v>
      </c>
      <c r="Y130" s="25">
        <f t="shared" ref="Y130:Y193" si="35">ROUND(X130/$AA$5*1000000,0)</f>
        <v>20</v>
      </c>
    </row>
    <row r="131" spans="1:25" ht="24" x14ac:dyDescent="0.45">
      <c r="A131" s="10" t="s">
        <v>320</v>
      </c>
      <c r="B131" s="21" t="s">
        <v>8</v>
      </c>
      <c r="C131" s="77" t="s">
        <v>1175</v>
      </c>
      <c r="D131" s="78">
        <v>696</v>
      </c>
      <c r="E131" s="74">
        <v>1903</v>
      </c>
      <c r="F131" s="78">
        <v>602</v>
      </c>
      <c r="G131" s="78">
        <v>95</v>
      </c>
      <c r="H131" s="69">
        <v>21.234806810775492</v>
      </c>
      <c r="I131" s="69">
        <v>4.6973729309914072</v>
      </c>
      <c r="J131" s="69">
        <v>2.931767463746441</v>
      </c>
      <c r="K131" s="69">
        <v>616.29919253738683</v>
      </c>
      <c r="L131" s="69">
        <f t="shared" si="25"/>
        <v>30.1</v>
      </c>
      <c r="M131" s="69">
        <f t="shared" si="26"/>
        <v>64.900000000000006</v>
      </c>
      <c r="N131" s="69">
        <f t="shared" ref="N131:N194" si="36">M131/10</f>
        <v>6.49</v>
      </c>
      <c r="O131" s="69">
        <f t="shared" si="27"/>
        <v>30.1</v>
      </c>
      <c r="P131" s="69">
        <f t="shared" si="28"/>
        <v>9.4</v>
      </c>
      <c r="Q131" s="70">
        <f t="shared" si="29"/>
        <v>94</v>
      </c>
      <c r="R131" s="70">
        <v>21.234806810775492</v>
      </c>
      <c r="S131" s="71">
        <f t="shared" si="30"/>
        <v>2.3486864654957036</v>
      </c>
      <c r="T131" s="71">
        <f t="shared" si="31"/>
        <v>0.29317674637464414</v>
      </c>
      <c r="U131" s="86">
        <v>6.162991925373869</v>
      </c>
      <c r="V131" s="70">
        <f t="shared" si="32"/>
        <v>32.36330845527042</v>
      </c>
      <c r="W131" s="86">
        <f t="shared" si="33"/>
        <v>11.313434720341789</v>
      </c>
      <c r="X131" s="86">
        <f t="shared" si="34"/>
        <v>44</v>
      </c>
      <c r="Y131" s="25">
        <f t="shared" si="35"/>
        <v>37</v>
      </c>
    </row>
    <row r="132" spans="1:25" ht="24" x14ac:dyDescent="0.45">
      <c r="A132" s="10" t="s">
        <v>1311</v>
      </c>
      <c r="B132" s="21" t="s">
        <v>8</v>
      </c>
      <c r="C132" s="77" t="s">
        <v>1178</v>
      </c>
      <c r="D132" s="78">
        <v>571</v>
      </c>
      <c r="E132" s="74">
        <v>1832</v>
      </c>
      <c r="F132" s="78">
        <v>564</v>
      </c>
      <c r="G132" s="78">
        <v>41</v>
      </c>
      <c r="H132" s="69">
        <v>17.421084323208053</v>
      </c>
      <c r="I132" s="69">
        <v>3.8537355511438123</v>
      </c>
      <c r="J132" s="69">
        <v>2.8223846524348297</v>
      </c>
      <c r="K132" s="69">
        <v>577.39658569947869</v>
      </c>
      <c r="L132" s="69">
        <f t="shared" si="25"/>
        <v>28.200000000000003</v>
      </c>
      <c r="M132" s="69">
        <f t="shared" si="26"/>
        <v>12.799999999999997</v>
      </c>
      <c r="N132" s="69">
        <f t="shared" si="36"/>
        <v>1.2799999999999998</v>
      </c>
      <c r="O132" s="69">
        <f t="shared" si="27"/>
        <v>28.200000000000003</v>
      </c>
      <c r="P132" s="69">
        <f t="shared" si="28"/>
        <v>0.70000000000000007</v>
      </c>
      <c r="Q132" s="70">
        <f t="shared" si="29"/>
        <v>7</v>
      </c>
      <c r="R132" s="70">
        <v>17.421084323208053</v>
      </c>
      <c r="S132" s="71">
        <f t="shared" si="30"/>
        <v>1.9268677755719061</v>
      </c>
      <c r="T132" s="71">
        <f t="shared" si="31"/>
        <v>0.28223846524348301</v>
      </c>
      <c r="U132" s="86">
        <v>5.7739658569947876</v>
      </c>
      <c r="V132" s="70">
        <f t="shared" si="32"/>
        <v>24.259679490531262</v>
      </c>
      <c r="W132" s="86">
        <f t="shared" si="33"/>
        <v>8.4806008208917731</v>
      </c>
      <c r="X132" s="86">
        <f t="shared" si="34"/>
        <v>33</v>
      </c>
      <c r="Y132" s="25">
        <f t="shared" si="35"/>
        <v>28</v>
      </c>
    </row>
    <row r="133" spans="1:25" ht="24" x14ac:dyDescent="0.45">
      <c r="A133" s="10" t="s">
        <v>456</v>
      </c>
      <c r="B133" s="21" t="s">
        <v>8</v>
      </c>
      <c r="C133" s="77" t="s">
        <v>1188</v>
      </c>
      <c r="D133" s="78">
        <v>726</v>
      </c>
      <c r="E133" s="74">
        <v>1749</v>
      </c>
      <c r="F133" s="78">
        <v>694</v>
      </c>
      <c r="G133" s="78">
        <v>117</v>
      </c>
      <c r="H133" s="69">
        <v>22.150100207791674</v>
      </c>
      <c r="I133" s="69">
        <v>4.89984590215483</v>
      </c>
      <c r="J133" s="69">
        <v>2.6945146054085791</v>
      </c>
      <c r="K133" s="69">
        <v>710.48445119758537</v>
      </c>
      <c r="L133" s="69">
        <f t="shared" si="25"/>
        <v>34.700000000000003</v>
      </c>
      <c r="M133" s="69">
        <f t="shared" si="26"/>
        <v>82.3</v>
      </c>
      <c r="N133" s="69">
        <f t="shared" si="36"/>
        <v>8.23</v>
      </c>
      <c r="O133" s="69">
        <f t="shared" si="27"/>
        <v>34.700000000000003</v>
      </c>
      <c r="P133" s="69">
        <f t="shared" si="28"/>
        <v>3.2</v>
      </c>
      <c r="Q133" s="70">
        <f t="shared" si="29"/>
        <v>32</v>
      </c>
      <c r="R133" s="70">
        <v>22.150100207791674</v>
      </c>
      <c r="S133" s="71">
        <f t="shared" si="30"/>
        <v>2.449922951077415</v>
      </c>
      <c r="T133" s="71">
        <f t="shared" si="31"/>
        <v>0.26945146054085795</v>
      </c>
      <c r="U133" s="86">
        <v>7.1048445119758545</v>
      </c>
      <c r="V133" s="70">
        <f t="shared" si="32"/>
        <v>26.405416210304086</v>
      </c>
      <c r="W133" s="86">
        <f t="shared" si="33"/>
        <v>9.2306988011320108</v>
      </c>
      <c r="X133" s="86">
        <f t="shared" si="34"/>
        <v>36</v>
      </c>
      <c r="Y133" s="25">
        <f t="shared" si="35"/>
        <v>31</v>
      </c>
    </row>
    <row r="134" spans="1:25" ht="24" x14ac:dyDescent="0.45">
      <c r="A134" s="10" t="s">
        <v>322</v>
      </c>
      <c r="B134" s="21" t="s">
        <v>8</v>
      </c>
      <c r="C134" s="77" t="s">
        <v>1196</v>
      </c>
      <c r="D134" s="78">
        <v>576</v>
      </c>
      <c r="E134" s="74">
        <v>1665</v>
      </c>
      <c r="F134" s="78">
        <v>563</v>
      </c>
      <c r="G134" s="78">
        <v>60</v>
      </c>
      <c r="H134" s="69">
        <v>17.57363322271075</v>
      </c>
      <c r="I134" s="69">
        <v>3.8874810463377161</v>
      </c>
      <c r="J134" s="69">
        <v>2.5651039554061086</v>
      </c>
      <c r="K134" s="69">
        <v>576.3728328879547</v>
      </c>
      <c r="L134" s="69">
        <f t="shared" si="25"/>
        <v>28.150000000000002</v>
      </c>
      <c r="M134" s="69">
        <f t="shared" si="26"/>
        <v>31.849999999999998</v>
      </c>
      <c r="N134" s="69">
        <f t="shared" si="36"/>
        <v>3.1849999999999996</v>
      </c>
      <c r="O134" s="69">
        <f t="shared" si="27"/>
        <v>28.150000000000002</v>
      </c>
      <c r="P134" s="69">
        <f t="shared" si="28"/>
        <v>1.3</v>
      </c>
      <c r="Q134" s="70">
        <f t="shared" si="29"/>
        <v>13</v>
      </c>
      <c r="R134" s="70">
        <v>17.57363322271075</v>
      </c>
      <c r="S134" s="71">
        <f t="shared" si="30"/>
        <v>1.943740523168858</v>
      </c>
      <c r="T134" s="71">
        <f t="shared" si="31"/>
        <v>0.25651039554061089</v>
      </c>
      <c r="U134" s="86">
        <v>5.763728328879548</v>
      </c>
      <c r="V134" s="70">
        <f t="shared" si="32"/>
        <v>23.139591679218547</v>
      </c>
      <c r="W134" s="86">
        <f t="shared" si="33"/>
        <v>8.0890450455651859</v>
      </c>
      <c r="X134" s="86">
        <f t="shared" si="34"/>
        <v>31</v>
      </c>
      <c r="Y134" s="25">
        <f t="shared" si="35"/>
        <v>26</v>
      </c>
    </row>
    <row r="135" spans="1:25" ht="24" x14ac:dyDescent="0.45">
      <c r="A135" s="4" t="s">
        <v>10</v>
      </c>
      <c r="B135" s="16" t="s">
        <v>9</v>
      </c>
      <c r="C135" s="79" t="s">
        <v>10</v>
      </c>
      <c r="D135" s="80">
        <v>508420</v>
      </c>
      <c r="E135" s="81">
        <v>1592492</v>
      </c>
      <c r="F135" s="80">
        <v>501329</v>
      </c>
      <c r="G135" s="80">
        <v>66554</v>
      </c>
      <c r="H135" s="69">
        <v>11595.4051776459</v>
      </c>
      <c r="I135" s="69">
        <v>4064.3413704933691</v>
      </c>
      <c r="J135" s="69">
        <v>1793.5689296435485</v>
      </c>
      <c r="K135" s="69">
        <v>485415.19275964133</v>
      </c>
      <c r="L135" s="69">
        <f t="shared" si="25"/>
        <v>25066.45</v>
      </c>
      <c r="M135" s="69">
        <f t="shared" si="26"/>
        <v>41487.550000000003</v>
      </c>
      <c r="N135" s="69">
        <f t="shared" si="36"/>
        <v>4148.7550000000001</v>
      </c>
      <c r="O135" s="69">
        <f t="shared" si="27"/>
        <v>25066.45</v>
      </c>
      <c r="P135" s="69">
        <f t="shared" si="28"/>
        <v>709.1</v>
      </c>
      <c r="Q135" s="70">
        <f t="shared" si="29"/>
        <v>7091</v>
      </c>
      <c r="R135" s="70">
        <v>11595.4051776459</v>
      </c>
      <c r="S135" s="71">
        <f t="shared" si="30"/>
        <v>2032.1706852466846</v>
      </c>
      <c r="T135" s="71">
        <f t="shared" si="31"/>
        <v>179.35689296435487</v>
      </c>
      <c r="U135" s="86">
        <v>4854.1519275964138</v>
      </c>
      <c r="V135" s="70">
        <f t="shared" si="32"/>
        <v>14862.715897524642</v>
      </c>
      <c r="W135" s="86">
        <f t="shared" si="33"/>
        <v>5195.6482232349736</v>
      </c>
      <c r="X135" s="86">
        <f t="shared" si="34"/>
        <v>20058</v>
      </c>
      <c r="Y135" s="25">
        <f t="shared" si="35"/>
        <v>17057</v>
      </c>
    </row>
    <row r="136" spans="1:25" ht="24" x14ac:dyDescent="0.45">
      <c r="A136" s="7" t="s">
        <v>75</v>
      </c>
      <c r="B136" s="18" t="s">
        <v>9</v>
      </c>
      <c r="C136" s="84" t="s">
        <v>75</v>
      </c>
      <c r="D136" s="85">
        <v>58953</v>
      </c>
      <c r="E136" s="74">
        <v>181174</v>
      </c>
      <c r="F136" s="85">
        <v>58399</v>
      </c>
      <c r="G136" s="85">
        <v>8514</v>
      </c>
      <c r="H136" s="69">
        <v>1344.5260246209014</v>
      </c>
      <c r="I136" s="69">
        <v>471.27397980940083</v>
      </c>
      <c r="J136" s="69">
        <v>204.05004060255266</v>
      </c>
      <c r="K136" s="69">
        <v>56545.226471978072</v>
      </c>
      <c r="L136" s="69">
        <f t="shared" si="25"/>
        <v>2919.9500000000003</v>
      </c>
      <c r="M136" s="69">
        <f t="shared" si="26"/>
        <v>5594.0499999999993</v>
      </c>
      <c r="N136" s="69">
        <f t="shared" si="36"/>
        <v>559.40499999999997</v>
      </c>
      <c r="O136" s="69">
        <f t="shared" si="27"/>
        <v>2919.9500000000003</v>
      </c>
      <c r="P136" s="69">
        <f t="shared" si="28"/>
        <v>55.400000000000006</v>
      </c>
      <c r="Q136" s="70">
        <f t="shared" si="29"/>
        <v>554</v>
      </c>
      <c r="R136" s="70">
        <v>1344.5260246209014</v>
      </c>
      <c r="S136" s="71">
        <f t="shared" si="30"/>
        <v>235.63698990470041</v>
      </c>
      <c r="T136" s="71">
        <f t="shared" si="31"/>
        <v>20.405004060255266</v>
      </c>
      <c r="U136" s="86">
        <v>565.45226471978083</v>
      </c>
      <c r="V136" s="70">
        <f t="shared" si="32"/>
        <v>1621.2052751851272</v>
      </c>
      <c r="W136" s="86">
        <f t="shared" si="33"/>
        <v>566.73439535486534</v>
      </c>
      <c r="X136" s="86">
        <f t="shared" si="34"/>
        <v>2188</v>
      </c>
      <c r="Y136" s="25">
        <f t="shared" si="35"/>
        <v>1861</v>
      </c>
    </row>
    <row r="137" spans="1:25" ht="24" x14ac:dyDescent="0.45">
      <c r="A137" s="7" t="s">
        <v>10</v>
      </c>
      <c r="B137" s="18" t="s">
        <v>9</v>
      </c>
      <c r="C137" s="84" t="s">
        <v>86</v>
      </c>
      <c r="D137" s="85">
        <v>43171</v>
      </c>
      <c r="E137" s="74">
        <v>141669</v>
      </c>
      <c r="F137" s="85">
        <v>42760</v>
      </c>
      <c r="G137" s="85">
        <v>5632</v>
      </c>
      <c r="H137" s="69">
        <v>984.58997860853458</v>
      </c>
      <c r="I137" s="69">
        <v>345.11168188814213</v>
      </c>
      <c r="J137" s="69">
        <v>159.5569187748961</v>
      </c>
      <c r="K137" s="69">
        <v>41402.659017136975</v>
      </c>
      <c r="L137" s="69">
        <f t="shared" si="25"/>
        <v>2138</v>
      </c>
      <c r="M137" s="69">
        <f t="shared" si="26"/>
        <v>3494</v>
      </c>
      <c r="N137" s="69">
        <f t="shared" si="36"/>
        <v>349.4</v>
      </c>
      <c r="O137" s="69">
        <f t="shared" si="27"/>
        <v>2138</v>
      </c>
      <c r="P137" s="69">
        <f t="shared" si="28"/>
        <v>41.1</v>
      </c>
      <c r="Q137" s="70">
        <f t="shared" si="29"/>
        <v>411</v>
      </c>
      <c r="R137" s="70">
        <v>984.58997860853458</v>
      </c>
      <c r="S137" s="71">
        <f t="shared" si="30"/>
        <v>172.55584094407106</v>
      </c>
      <c r="T137" s="71">
        <f t="shared" si="31"/>
        <v>15.955691877489611</v>
      </c>
      <c r="U137" s="86">
        <v>414.02659017136978</v>
      </c>
      <c r="V137" s="70">
        <f t="shared" si="32"/>
        <v>1246.9167178464854</v>
      </c>
      <c r="W137" s="86">
        <f t="shared" si="33"/>
        <v>435.89211246916625</v>
      </c>
      <c r="X137" s="86">
        <f t="shared" si="34"/>
        <v>1683</v>
      </c>
      <c r="Y137" s="25">
        <f t="shared" si="35"/>
        <v>1431</v>
      </c>
    </row>
    <row r="138" spans="1:25" ht="24" x14ac:dyDescent="0.45">
      <c r="A138" s="7" t="s">
        <v>102</v>
      </c>
      <c r="B138" s="18" t="s">
        <v>9</v>
      </c>
      <c r="C138" s="84" t="s">
        <v>102</v>
      </c>
      <c r="D138" s="85">
        <v>36520</v>
      </c>
      <c r="E138" s="74">
        <v>119512</v>
      </c>
      <c r="F138" s="85">
        <v>35964</v>
      </c>
      <c r="G138" s="85">
        <v>4797</v>
      </c>
      <c r="H138" s="69">
        <v>832.90231912125455</v>
      </c>
      <c r="I138" s="69">
        <v>291.9431707061442</v>
      </c>
      <c r="J138" s="69">
        <v>134.60225226849477</v>
      </c>
      <c r="K138" s="69">
        <v>34822.386082607911</v>
      </c>
      <c r="L138" s="69">
        <f t="shared" si="25"/>
        <v>1798.2</v>
      </c>
      <c r="M138" s="69">
        <f t="shared" si="26"/>
        <v>2998.8</v>
      </c>
      <c r="N138" s="69">
        <f t="shared" si="36"/>
        <v>299.88</v>
      </c>
      <c r="O138" s="69">
        <f t="shared" si="27"/>
        <v>1798.2</v>
      </c>
      <c r="P138" s="69">
        <f t="shared" si="28"/>
        <v>55.6</v>
      </c>
      <c r="Q138" s="70">
        <f t="shared" si="29"/>
        <v>556</v>
      </c>
      <c r="R138" s="70">
        <v>832.90231912125455</v>
      </c>
      <c r="S138" s="71">
        <f t="shared" si="30"/>
        <v>145.9715853530721</v>
      </c>
      <c r="T138" s="71">
        <f t="shared" si="31"/>
        <v>13.460225226849477</v>
      </c>
      <c r="U138" s="86">
        <v>348.22386082607909</v>
      </c>
      <c r="V138" s="70">
        <f t="shared" si="32"/>
        <v>1069.3575400735563</v>
      </c>
      <c r="W138" s="86">
        <f t="shared" si="33"/>
        <v>373.82169190298777</v>
      </c>
      <c r="X138" s="86">
        <f t="shared" si="34"/>
        <v>1443</v>
      </c>
      <c r="Y138" s="25">
        <f t="shared" si="35"/>
        <v>1227</v>
      </c>
    </row>
    <row r="139" spans="1:25" ht="24" x14ac:dyDescent="0.45">
      <c r="A139" s="7" t="s">
        <v>10</v>
      </c>
      <c r="B139" s="18" t="s">
        <v>9</v>
      </c>
      <c r="C139" s="84" t="s">
        <v>103</v>
      </c>
      <c r="D139" s="85">
        <v>35902</v>
      </c>
      <c r="E139" s="74">
        <v>119418</v>
      </c>
      <c r="F139" s="85">
        <v>35487</v>
      </c>
      <c r="G139" s="85">
        <v>7473</v>
      </c>
      <c r="H139" s="69">
        <v>818.8077508513494</v>
      </c>
      <c r="I139" s="69">
        <v>287.00283994227789</v>
      </c>
      <c r="J139" s="69">
        <v>134.49638330376121</v>
      </c>
      <c r="K139" s="69">
        <v>34360.527608539283</v>
      </c>
      <c r="L139" s="69">
        <f t="shared" si="25"/>
        <v>1774.3500000000001</v>
      </c>
      <c r="M139" s="69">
        <f t="shared" si="26"/>
        <v>5698.65</v>
      </c>
      <c r="N139" s="69">
        <f t="shared" si="36"/>
        <v>569.86500000000001</v>
      </c>
      <c r="O139" s="69">
        <f t="shared" si="27"/>
        <v>1774.3500000000001</v>
      </c>
      <c r="P139" s="69">
        <f t="shared" si="28"/>
        <v>41.5</v>
      </c>
      <c r="Q139" s="70">
        <f t="shared" si="29"/>
        <v>415</v>
      </c>
      <c r="R139" s="70">
        <v>818.8077508513494</v>
      </c>
      <c r="S139" s="71">
        <f t="shared" si="30"/>
        <v>143.50141997113894</v>
      </c>
      <c r="T139" s="71">
        <f t="shared" si="31"/>
        <v>13.449638330376121</v>
      </c>
      <c r="U139" s="86">
        <v>343.60527608539286</v>
      </c>
      <c r="V139" s="70">
        <f t="shared" si="32"/>
        <v>764.09980857750497</v>
      </c>
      <c r="W139" s="86">
        <f t="shared" si="33"/>
        <v>267.11092644050956</v>
      </c>
      <c r="X139" s="86">
        <f t="shared" si="34"/>
        <v>1031</v>
      </c>
      <c r="Y139" s="25">
        <f t="shared" si="35"/>
        <v>877</v>
      </c>
    </row>
    <row r="140" spans="1:25" ht="24" x14ac:dyDescent="0.45">
      <c r="A140" s="8" t="s">
        <v>10</v>
      </c>
      <c r="B140" s="19" t="s">
        <v>9</v>
      </c>
      <c r="C140" s="72" t="s">
        <v>171</v>
      </c>
      <c r="D140" s="73">
        <v>19147</v>
      </c>
      <c r="E140" s="74">
        <v>62910</v>
      </c>
      <c r="F140" s="73">
        <v>18503</v>
      </c>
      <c r="G140" s="73">
        <v>5449</v>
      </c>
      <c r="H140" s="69">
        <v>436.68074217455262</v>
      </c>
      <c r="I140" s="69">
        <v>153.06231898988344</v>
      </c>
      <c r="J140" s="69">
        <v>70.853367780733365</v>
      </c>
      <c r="K140" s="69">
        <v>17915.654812770943</v>
      </c>
      <c r="L140" s="69">
        <f t="shared" si="25"/>
        <v>925.15000000000009</v>
      </c>
      <c r="M140" s="69">
        <f t="shared" si="26"/>
        <v>4523.8500000000004</v>
      </c>
      <c r="N140" s="69">
        <f t="shared" si="36"/>
        <v>452.38500000000005</v>
      </c>
      <c r="O140" s="69">
        <f t="shared" si="27"/>
        <v>925.15000000000009</v>
      </c>
      <c r="P140" s="69">
        <f t="shared" si="28"/>
        <v>64.400000000000006</v>
      </c>
      <c r="Q140" s="70">
        <f t="shared" si="29"/>
        <v>644</v>
      </c>
      <c r="R140" s="70">
        <v>436.68074217455262</v>
      </c>
      <c r="S140" s="71">
        <f t="shared" si="30"/>
        <v>76.531159494941718</v>
      </c>
      <c r="T140" s="71">
        <f t="shared" si="31"/>
        <v>7.0853367780733372</v>
      </c>
      <c r="U140" s="86">
        <v>179.15654812770944</v>
      </c>
      <c r="V140" s="70">
        <f t="shared" si="32"/>
        <v>297.29811301913031</v>
      </c>
      <c r="W140" s="86">
        <f t="shared" si="33"/>
        <v>103.92827416799472</v>
      </c>
      <c r="X140" s="86">
        <f t="shared" si="34"/>
        <v>401</v>
      </c>
      <c r="Y140" s="25">
        <f t="shared" si="35"/>
        <v>341</v>
      </c>
    </row>
    <row r="141" spans="1:25" ht="24" x14ac:dyDescent="0.45">
      <c r="A141" s="8" t="s">
        <v>75</v>
      </c>
      <c r="B141" s="19" t="s">
        <v>9</v>
      </c>
      <c r="C141" s="72" t="s">
        <v>174</v>
      </c>
      <c r="D141" s="73">
        <v>18644</v>
      </c>
      <c r="E141" s="74">
        <v>62005</v>
      </c>
      <c r="F141" s="73">
        <v>18459</v>
      </c>
      <c r="G141" s="73">
        <v>1656</v>
      </c>
      <c r="H141" s="69">
        <v>425.20894955357807</v>
      </c>
      <c r="I141" s="69">
        <v>149.04130543935796</v>
      </c>
      <c r="J141" s="69">
        <v>69.834097428777184</v>
      </c>
      <c r="K141" s="69">
        <v>17873.051515372579</v>
      </c>
      <c r="L141" s="69">
        <f t="shared" si="25"/>
        <v>922.95</v>
      </c>
      <c r="M141" s="69">
        <f t="shared" si="26"/>
        <v>733.05</v>
      </c>
      <c r="N141" s="69">
        <f t="shared" si="36"/>
        <v>73.304999999999993</v>
      </c>
      <c r="O141" s="69">
        <f t="shared" si="27"/>
        <v>922.95</v>
      </c>
      <c r="P141" s="69">
        <f t="shared" si="28"/>
        <v>18.5</v>
      </c>
      <c r="Q141" s="70">
        <f t="shared" si="29"/>
        <v>185</v>
      </c>
      <c r="R141" s="70">
        <v>425.20894955357807</v>
      </c>
      <c r="S141" s="71">
        <f t="shared" si="30"/>
        <v>74.520652719678978</v>
      </c>
      <c r="T141" s="71">
        <f t="shared" si="31"/>
        <v>6.9834097428777184</v>
      </c>
      <c r="U141" s="86">
        <v>178.7305151537258</v>
      </c>
      <c r="V141" s="70">
        <f t="shared" si="32"/>
        <v>616.67170768410517</v>
      </c>
      <c r="W141" s="86">
        <f t="shared" si="33"/>
        <v>215.57360609185969</v>
      </c>
      <c r="X141" s="86">
        <f t="shared" si="34"/>
        <v>832</v>
      </c>
      <c r="Y141" s="25">
        <f t="shared" si="35"/>
        <v>708</v>
      </c>
    </row>
    <row r="142" spans="1:25" ht="24" x14ac:dyDescent="0.45">
      <c r="A142" s="8" t="s">
        <v>197</v>
      </c>
      <c r="B142" s="19" t="s">
        <v>9</v>
      </c>
      <c r="C142" s="72" t="s">
        <v>198</v>
      </c>
      <c r="D142" s="73">
        <v>17203</v>
      </c>
      <c r="E142" s="74">
        <v>55640</v>
      </c>
      <c r="F142" s="73">
        <v>16953</v>
      </c>
      <c r="G142" s="73">
        <v>1702</v>
      </c>
      <c r="H142" s="69">
        <v>392.34443033523939</v>
      </c>
      <c r="I142" s="69">
        <v>137.52186105306129</v>
      </c>
      <c r="J142" s="69">
        <v>62.665416997615708</v>
      </c>
      <c r="K142" s="69">
        <v>16414.856836237679</v>
      </c>
      <c r="L142" s="69">
        <f t="shared" si="25"/>
        <v>847.65000000000009</v>
      </c>
      <c r="M142" s="69">
        <f t="shared" si="26"/>
        <v>854.34999999999991</v>
      </c>
      <c r="N142" s="69">
        <f t="shared" si="36"/>
        <v>85.434999999999988</v>
      </c>
      <c r="O142" s="69">
        <f t="shared" si="27"/>
        <v>847.65000000000009</v>
      </c>
      <c r="P142" s="69">
        <f t="shared" si="28"/>
        <v>25</v>
      </c>
      <c r="Q142" s="70">
        <f t="shared" si="29"/>
        <v>250</v>
      </c>
      <c r="R142" s="70">
        <v>392.34443033523939</v>
      </c>
      <c r="S142" s="71">
        <f t="shared" si="30"/>
        <v>68.760930526530643</v>
      </c>
      <c r="T142" s="71">
        <f t="shared" si="31"/>
        <v>6.2665416997615715</v>
      </c>
      <c r="U142" s="86">
        <v>164.14856836237681</v>
      </c>
      <c r="V142" s="70">
        <f t="shared" si="32"/>
        <v>558.55238752438527</v>
      </c>
      <c r="W142" s="86">
        <f t="shared" si="33"/>
        <v>195.2564887759211</v>
      </c>
      <c r="X142" s="86">
        <f t="shared" si="34"/>
        <v>754</v>
      </c>
      <c r="Y142" s="25">
        <f t="shared" si="35"/>
        <v>641</v>
      </c>
    </row>
    <row r="143" spans="1:25" ht="24" x14ac:dyDescent="0.45">
      <c r="A143" s="9" t="s">
        <v>197</v>
      </c>
      <c r="B143" s="20" t="s">
        <v>9</v>
      </c>
      <c r="C143" s="75" t="s">
        <v>223</v>
      </c>
      <c r="D143" s="76">
        <v>14380</v>
      </c>
      <c r="E143" s="74">
        <v>48828</v>
      </c>
      <c r="F143" s="76">
        <v>14122</v>
      </c>
      <c r="G143" s="76">
        <v>4634</v>
      </c>
      <c r="H143" s="69">
        <v>327.96098984018732</v>
      </c>
      <c r="I143" s="69">
        <v>114.95462198122546</v>
      </c>
      <c r="J143" s="69">
        <v>54.993295851178651</v>
      </c>
      <c r="K143" s="69">
        <v>13673.721951356603</v>
      </c>
      <c r="L143" s="69">
        <f t="shared" si="25"/>
        <v>706.1</v>
      </c>
      <c r="M143" s="69">
        <f t="shared" si="26"/>
        <v>3927.9</v>
      </c>
      <c r="N143" s="69">
        <f t="shared" si="36"/>
        <v>392.79</v>
      </c>
      <c r="O143" s="69">
        <f t="shared" si="27"/>
        <v>706.1</v>
      </c>
      <c r="P143" s="69">
        <f t="shared" si="28"/>
        <v>25.8</v>
      </c>
      <c r="Q143" s="70">
        <f t="shared" si="29"/>
        <v>258</v>
      </c>
      <c r="R143" s="70">
        <v>327.96098984018732</v>
      </c>
      <c r="S143" s="71">
        <f t="shared" si="30"/>
        <v>57.477310990612729</v>
      </c>
      <c r="T143" s="71">
        <f t="shared" si="31"/>
        <v>5.4993295851178656</v>
      </c>
      <c r="U143" s="86">
        <v>136.73721951356603</v>
      </c>
      <c r="V143" s="70">
        <f t="shared" si="32"/>
        <v>149.68619075924818</v>
      </c>
      <c r="W143" s="86">
        <f t="shared" si="33"/>
        <v>52.326694288129829</v>
      </c>
      <c r="X143" s="86">
        <f t="shared" si="34"/>
        <v>202</v>
      </c>
      <c r="Y143" s="25">
        <f t="shared" si="35"/>
        <v>172</v>
      </c>
    </row>
    <row r="144" spans="1:25" ht="24" x14ac:dyDescent="0.45">
      <c r="A144" s="9" t="s">
        <v>197</v>
      </c>
      <c r="B144" s="20" t="s">
        <v>9</v>
      </c>
      <c r="C144" s="75" t="s">
        <v>246</v>
      </c>
      <c r="D144" s="76">
        <v>13622</v>
      </c>
      <c r="E144" s="74">
        <v>42147</v>
      </c>
      <c r="F144" s="76">
        <v>13514</v>
      </c>
      <c r="G144" s="76">
        <v>12734</v>
      </c>
      <c r="H144" s="69">
        <v>310.67347730201891</v>
      </c>
      <c r="I144" s="69">
        <v>108.89512243590077</v>
      </c>
      <c r="J144" s="69">
        <v>47.468715496019222</v>
      </c>
      <c r="K144" s="69">
        <v>13085.021841851943</v>
      </c>
      <c r="L144" s="69">
        <f t="shared" si="25"/>
        <v>675.7</v>
      </c>
      <c r="M144" s="69">
        <f t="shared" si="26"/>
        <v>12058.3</v>
      </c>
      <c r="N144" s="69">
        <f t="shared" si="36"/>
        <v>1205.83</v>
      </c>
      <c r="O144" s="69">
        <f t="shared" si="27"/>
        <v>675.7</v>
      </c>
      <c r="P144" s="69">
        <f t="shared" si="28"/>
        <v>10.8</v>
      </c>
      <c r="Q144" s="70">
        <f t="shared" si="29"/>
        <v>108</v>
      </c>
      <c r="R144" s="70">
        <v>310.67347730201891</v>
      </c>
      <c r="S144" s="71">
        <f t="shared" si="30"/>
        <v>54.447561217950387</v>
      </c>
      <c r="T144" s="71">
        <f t="shared" si="31"/>
        <v>4.7468715496019227</v>
      </c>
      <c r="U144" s="86">
        <v>130.85021841851946</v>
      </c>
      <c r="V144" s="70">
        <f t="shared" si="32"/>
        <v>-703.80561461111301</v>
      </c>
      <c r="W144" s="86">
        <f t="shared" si="33"/>
        <v>-246.03352551911789</v>
      </c>
      <c r="X144" s="86">
        <f t="shared" si="34"/>
        <v>-950</v>
      </c>
      <c r="Y144" s="25">
        <f t="shared" si="35"/>
        <v>-808</v>
      </c>
    </row>
    <row r="145" spans="1:25" ht="24" x14ac:dyDescent="0.45">
      <c r="A145" s="9" t="s">
        <v>306</v>
      </c>
      <c r="B145" s="20" t="s">
        <v>9</v>
      </c>
      <c r="C145" s="75" t="s">
        <v>306</v>
      </c>
      <c r="D145" s="76">
        <v>9357</v>
      </c>
      <c r="E145" s="74">
        <v>29993</v>
      </c>
      <c r="F145" s="76">
        <v>9290</v>
      </c>
      <c r="G145" s="76">
        <v>1028</v>
      </c>
      <c r="H145" s="69">
        <v>213.40271084385486</v>
      </c>
      <c r="I145" s="69">
        <v>74.80044491504357</v>
      </c>
      <c r="J145" s="69">
        <v>33.780083609084976</v>
      </c>
      <c r="K145" s="69">
        <v>8995.1052916090393</v>
      </c>
      <c r="L145" s="69">
        <f t="shared" si="25"/>
        <v>464.5</v>
      </c>
      <c r="M145" s="69">
        <f t="shared" si="26"/>
        <v>563.5</v>
      </c>
      <c r="N145" s="69">
        <f t="shared" si="36"/>
        <v>56.35</v>
      </c>
      <c r="O145" s="69">
        <f t="shared" si="27"/>
        <v>464.5</v>
      </c>
      <c r="P145" s="69">
        <f t="shared" si="28"/>
        <v>6.7</v>
      </c>
      <c r="Q145" s="70">
        <f t="shared" si="29"/>
        <v>67</v>
      </c>
      <c r="R145" s="70">
        <v>213.40271084385486</v>
      </c>
      <c r="S145" s="71">
        <f t="shared" si="30"/>
        <v>37.400222457521785</v>
      </c>
      <c r="T145" s="71">
        <f t="shared" si="31"/>
        <v>3.3780083609084977</v>
      </c>
      <c r="U145" s="86">
        <v>89.951052916090404</v>
      </c>
      <c r="V145" s="70">
        <f t="shared" si="32"/>
        <v>287.72597785655853</v>
      </c>
      <c r="W145" s="86">
        <f t="shared" si="33"/>
        <v>100.58208580021034</v>
      </c>
      <c r="X145" s="86">
        <f t="shared" si="34"/>
        <v>388</v>
      </c>
      <c r="Y145" s="25">
        <f t="shared" si="35"/>
        <v>330</v>
      </c>
    </row>
    <row r="146" spans="1:25" ht="24" x14ac:dyDescent="0.45">
      <c r="A146" s="10" t="s">
        <v>10</v>
      </c>
      <c r="B146" s="21" t="s">
        <v>9</v>
      </c>
      <c r="C146" s="77" t="s">
        <v>349</v>
      </c>
      <c r="D146" s="78">
        <v>7129</v>
      </c>
      <c r="E146" s="74">
        <v>22726</v>
      </c>
      <c r="F146" s="78">
        <v>7021</v>
      </c>
      <c r="G146" s="78">
        <v>1560</v>
      </c>
      <c r="H146" s="69">
        <v>162.58928348892181</v>
      </c>
      <c r="I146" s="69">
        <v>56.989673164405858</v>
      </c>
      <c r="J146" s="69">
        <v>25.595511622714138</v>
      </c>
      <c r="K146" s="69">
        <v>6798.1307053161536</v>
      </c>
      <c r="L146" s="69">
        <f t="shared" si="25"/>
        <v>351.05</v>
      </c>
      <c r="M146" s="69">
        <f t="shared" si="26"/>
        <v>1208.95</v>
      </c>
      <c r="N146" s="69">
        <f t="shared" si="36"/>
        <v>120.89500000000001</v>
      </c>
      <c r="O146" s="69">
        <f t="shared" si="27"/>
        <v>351.05</v>
      </c>
      <c r="P146" s="69">
        <f t="shared" si="28"/>
        <v>10.8</v>
      </c>
      <c r="Q146" s="70">
        <f t="shared" si="29"/>
        <v>108</v>
      </c>
      <c r="R146" s="70">
        <v>162.58928348892181</v>
      </c>
      <c r="S146" s="71">
        <f t="shared" si="30"/>
        <v>28.494836582202929</v>
      </c>
      <c r="T146" s="71">
        <f t="shared" si="31"/>
        <v>2.559551162271414</v>
      </c>
      <c r="U146" s="86">
        <v>67.981307053161544</v>
      </c>
      <c r="V146" s="70">
        <f t="shared" si="32"/>
        <v>146.41087596201484</v>
      </c>
      <c r="W146" s="86">
        <f t="shared" si="33"/>
        <v>51.181722963634904</v>
      </c>
      <c r="X146" s="86">
        <f t="shared" si="34"/>
        <v>198</v>
      </c>
      <c r="Y146" s="25">
        <f t="shared" si="35"/>
        <v>168</v>
      </c>
    </row>
    <row r="147" spans="1:25" ht="24" x14ac:dyDescent="0.45">
      <c r="A147" s="10" t="s">
        <v>197</v>
      </c>
      <c r="B147" s="21" t="s">
        <v>9</v>
      </c>
      <c r="C147" s="77" t="s">
        <v>474</v>
      </c>
      <c r="D147" s="78">
        <v>4103</v>
      </c>
      <c r="E147" s="74">
        <v>13745</v>
      </c>
      <c r="F147" s="78">
        <v>4060</v>
      </c>
      <c r="G147" s="78">
        <v>260</v>
      </c>
      <c r="H147" s="69">
        <v>93.57607380488794</v>
      </c>
      <c r="I147" s="69">
        <v>32.799639359455355</v>
      </c>
      <c r="J147" s="69">
        <v>15.480520428329044</v>
      </c>
      <c r="K147" s="69">
        <v>3931.1224417580947</v>
      </c>
      <c r="L147" s="69">
        <f t="shared" si="25"/>
        <v>203</v>
      </c>
      <c r="M147" s="69">
        <f t="shared" si="26"/>
        <v>57</v>
      </c>
      <c r="N147" s="69">
        <f t="shared" si="36"/>
        <v>5.7</v>
      </c>
      <c r="O147" s="69">
        <f t="shared" si="27"/>
        <v>203</v>
      </c>
      <c r="P147" s="69">
        <f t="shared" si="28"/>
        <v>4.3</v>
      </c>
      <c r="Q147" s="70">
        <f t="shared" si="29"/>
        <v>43</v>
      </c>
      <c r="R147" s="70">
        <v>93.57607380488794</v>
      </c>
      <c r="S147" s="71">
        <f t="shared" si="30"/>
        <v>16.399819679727678</v>
      </c>
      <c r="T147" s="71">
        <f t="shared" si="31"/>
        <v>1.5480520428329045</v>
      </c>
      <c r="U147" s="86">
        <v>39.311224417580945</v>
      </c>
      <c r="V147" s="70">
        <f t="shared" si="32"/>
        <v>146.33906585936364</v>
      </c>
      <c r="W147" s="86">
        <f t="shared" si="33"/>
        <v>51.156619877844761</v>
      </c>
      <c r="X147" s="86">
        <f t="shared" si="34"/>
        <v>197</v>
      </c>
      <c r="Y147" s="25">
        <f t="shared" si="35"/>
        <v>168</v>
      </c>
    </row>
    <row r="148" spans="1:25" ht="24" x14ac:dyDescent="0.45">
      <c r="A148" s="10" t="s">
        <v>197</v>
      </c>
      <c r="B148" s="21" t="s">
        <v>9</v>
      </c>
      <c r="C148" s="77" t="s">
        <v>545</v>
      </c>
      <c r="D148" s="78">
        <v>3321</v>
      </c>
      <c r="E148" s="74">
        <v>10940</v>
      </c>
      <c r="F148" s="78">
        <v>3255</v>
      </c>
      <c r="G148" s="78">
        <v>249</v>
      </c>
      <c r="H148" s="69">
        <v>75.741199392160084</v>
      </c>
      <c r="I148" s="69">
        <v>26.548282308737811</v>
      </c>
      <c r="J148" s="69">
        <v>12.321345470056</v>
      </c>
      <c r="K148" s="69">
        <v>3151.6757507198517</v>
      </c>
      <c r="L148" s="69">
        <f t="shared" si="25"/>
        <v>162.75</v>
      </c>
      <c r="M148" s="69">
        <f t="shared" si="26"/>
        <v>86.25</v>
      </c>
      <c r="N148" s="69">
        <f t="shared" si="36"/>
        <v>8.625</v>
      </c>
      <c r="O148" s="69">
        <f t="shared" si="27"/>
        <v>162.75</v>
      </c>
      <c r="P148" s="69">
        <f t="shared" si="28"/>
        <v>6.6000000000000005</v>
      </c>
      <c r="Q148" s="70">
        <f t="shared" si="29"/>
        <v>66</v>
      </c>
      <c r="R148" s="70">
        <v>75.741199392160084</v>
      </c>
      <c r="S148" s="71">
        <f t="shared" si="30"/>
        <v>13.274141154368905</v>
      </c>
      <c r="T148" s="71">
        <f t="shared" si="31"/>
        <v>1.2321345470056002</v>
      </c>
      <c r="U148" s="86">
        <v>31.51675750719852</v>
      </c>
      <c r="V148" s="70">
        <f t="shared" si="32"/>
        <v>117.2749635067219</v>
      </c>
      <c r="W148" s="86">
        <f t="shared" si="33"/>
        <v>40.996508308089709</v>
      </c>
      <c r="X148" s="86">
        <f t="shared" si="34"/>
        <v>158</v>
      </c>
      <c r="Y148" s="25">
        <f t="shared" si="35"/>
        <v>134</v>
      </c>
    </row>
    <row r="149" spans="1:25" ht="24" x14ac:dyDescent="0.45">
      <c r="A149" s="10" t="s">
        <v>102</v>
      </c>
      <c r="B149" s="21" t="s">
        <v>9</v>
      </c>
      <c r="C149" s="77" t="s">
        <v>913</v>
      </c>
      <c r="D149" s="78">
        <v>1459</v>
      </c>
      <c r="E149" s="74">
        <v>4654</v>
      </c>
      <c r="F149" s="78">
        <v>1404</v>
      </c>
      <c r="G149" s="78">
        <v>107</v>
      </c>
      <c r="H149" s="69">
        <v>33.275040624258224</v>
      </c>
      <c r="I149" s="69">
        <v>11.663337515341302</v>
      </c>
      <c r="J149" s="69">
        <v>5.2416400198940245</v>
      </c>
      <c r="K149" s="69">
        <v>1359.43248971142</v>
      </c>
      <c r="L149" s="69">
        <f t="shared" si="25"/>
        <v>70.2</v>
      </c>
      <c r="M149" s="69">
        <f t="shared" si="26"/>
        <v>36.799999999999997</v>
      </c>
      <c r="N149" s="69">
        <f t="shared" si="36"/>
        <v>3.6799999999999997</v>
      </c>
      <c r="O149" s="69">
        <f t="shared" si="27"/>
        <v>70.2</v>
      </c>
      <c r="P149" s="69">
        <f t="shared" si="28"/>
        <v>5.5</v>
      </c>
      <c r="Q149" s="70">
        <f t="shared" si="29"/>
        <v>55</v>
      </c>
      <c r="R149" s="70">
        <v>33.275040624258224</v>
      </c>
      <c r="S149" s="71">
        <f t="shared" si="30"/>
        <v>5.8316687576706512</v>
      </c>
      <c r="T149" s="71">
        <f t="shared" si="31"/>
        <v>0.52416400198940249</v>
      </c>
      <c r="U149" s="86">
        <v>13.5943248971142</v>
      </c>
      <c r="V149" s="70">
        <f t="shared" si="32"/>
        <v>53.996870277053667</v>
      </c>
      <c r="W149" s="86">
        <f t="shared" si="33"/>
        <v>18.876007928130289</v>
      </c>
      <c r="X149" s="86">
        <f t="shared" si="34"/>
        <v>73</v>
      </c>
      <c r="Y149" s="25">
        <f t="shared" si="35"/>
        <v>62</v>
      </c>
    </row>
    <row r="150" spans="1:25" ht="24" x14ac:dyDescent="0.45">
      <c r="A150" s="10" t="s">
        <v>1020</v>
      </c>
      <c r="B150" s="21" t="s">
        <v>9</v>
      </c>
      <c r="C150" s="77" t="s">
        <v>1020</v>
      </c>
      <c r="D150" s="78">
        <v>1241</v>
      </c>
      <c r="E150" s="74">
        <v>3545</v>
      </c>
      <c r="F150" s="78">
        <v>1212</v>
      </c>
      <c r="G150" s="78">
        <v>220</v>
      </c>
      <c r="H150" s="69">
        <v>28.303170263676805</v>
      </c>
      <c r="I150" s="69">
        <v>9.920631841356105</v>
      </c>
      <c r="J150" s="69">
        <v>3.9926114891543443</v>
      </c>
      <c r="K150" s="69">
        <v>1173.527191973106</v>
      </c>
      <c r="L150" s="69">
        <f t="shared" si="25"/>
        <v>60.6</v>
      </c>
      <c r="M150" s="69">
        <f t="shared" si="26"/>
        <v>159.4</v>
      </c>
      <c r="N150" s="69">
        <f t="shared" si="36"/>
        <v>15.940000000000001</v>
      </c>
      <c r="O150" s="69">
        <f t="shared" si="27"/>
        <v>60.6</v>
      </c>
      <c r="P150" s="69">
        <f t="shared" si="28"/>
        <v>2.9000000000000004</v>
      </c>
      <c r="Q150" s="70">
        <f t="shared" si="29"/>
        <v>29</v>
      </c>
      <c r="R150" s="70">
        <v>28.303170263676805</v>
      </c>
      <c r="S150" s="71">
        <f t="shared" si="30"/>
        <v>4.9603159206780525</v>
      </c>
      <c r="T150" s="71">
        <f t="shared" si="31"/>
        <v>0.39926114891543446</v>
      </c>
      <c r="U150" s="86">
        <v>11.735271919731062</v>
      </c>
      <c r="V150" s="70">
        <f t="shared" si="32"/>
        <v>31.559496955170477</v>
      </c>
      <c r="W150" s="86">
        <f t="shared" si="33"/>
        <v>11.032441541093462</v>
      </c>
      <c r="X150" s="86">
        <f t="shared" si="34"/>
        <v>43</v>
      </c>
      <c r="Y150" s="25">
        <f t="shared" si="35"/>
        <v>37</v>
      </c>
    </row>
    <row r="151" spans="1:25" ht="24" x14ac:dyDescent="0.45">
      <c r="A151" s="10" t="s">
        <v>10</v>
      </c>
      <c r="B151" s="21" t="s">
        <v>9</v>
      </c>
      <c r="C151" s="77" t="s">
        <v>1226</v>
      </c>
      <c r="D151" s="78">
        <v>452</v>
      </c>
      <c r="E151" s="74">
        <v>1339</v>
      </c>
      <c r="F151" s="78">
        <v>440</v>
      </c>
      <c r="G151" s="78">
        <v>19</v>
      </c>
      <c r="H151" s="69">
        <v>10.308648637535791</v>
      </c>
      <c r="I151" s="69">
        <v>3.6133163515656403</v>
      </c>
      <c r="J151" s="69">
        <v>1.5080696146622472</v>
      </c>
      <c r="K151" s="69">
        <v>426.03297398363588</v>
      </c>
      <c r="L151" s="69">
        <f t="shared" si="25"/>
        <v>22</v>
      </c>
      <c r="M151" s="69">
        <f t="shared" si="26"/>
        <v>-3</v>
      </c>
      <c r="N151" s="69">
        <f t="shared" si="36"/>
        <v>-0.3</v>
      </c>
      <c r="O151" s="69">
        <f t="shared" si="27"/>
        <v>22</v>
      </c>
      <c r="P151" s="69">
        <f t="shared" si="28"/>
        <v>1.2000000000000002</v>
      </c>
      <c r="Q151" s="70">
        <f t="shared" si="29"/>
        <v>12</v>
      </c>
      <c r="R151" s="70">
        <v>10.308648637535791</v>
      </c>
      <c r="S151" s="71">
        <f t="shared" si="30"/>
        <v>1.8066581757828202</v>
      </c>
      <c r="T151" s="71">
        <f t="shared" si="31"/>
        <v>0.15080696146622474</v>
      </c>
      <c r="U151" s="86">
        <v>4.2603297398363589</v>
      </c>
      <c r="V151" s="70">
        <f t="shared" si="32"/>
        <v>17.724829591688746</v>
      </c>
      <c r="W151" s="86">
        <f t="shared" si="33"/>
        <v>6.1961743741961763</v>
      </c>
      <c r="X151" s="86">
        <f t="shared" si="34"/>
        <v>24</v>
      </c>
      <c r="Y151" s="25">
        <f t="shared" si="35"/>
        <v>20</v>
      </c>
    </row>
    <row r="152" spans="1:25" ht="24" x14ac:dyDescent="0.45">
      <c r="A152" s="7" t="s">
        <v>70</v>
      </c>
      <c r="B152" s="18" t="s">
        <v>70</v>
      </c>
      <c r="C152" s="84" t="s">
        <v>70</v>
      </c>
      <c r="D152" s="85">
        <v>53581</v>
      </c>
      <c r="E152" s="74">
        <v>194030</v>
      </c>
      <c r="F152" s="85">
        <v>51492</v>
      </c>
      <c r="G152" s="85">
        <v>5047</v>
      </c>
      <c r="H152" s="69">
        <v>2350.9276908191146</v>
      </c>
      <c r="I152" s="69">
        <v>309.97095956835869</v>
      </c>
      <c r="J152" s="69">
        <v>232.07929912217577</v>
      </c>
      <c r="K152" s="69">
        <v>50685.847000269052</v>
      </c>
      <c r="L152" s="69">
        <f t="shared" si="25"/>
        <v>2574.6000000000004</v>
      </c>
      <c r="M152" s="69">
        <f t="shared" si="26"/>
        <v>2472.3999999999996</v>
      </c>
      <c r="N152" s="69">
        <f t="shared" si="36"/>
        <v>247.23999999999995</v>
      </c>
      <c r="O152" s="69">
        <f t="shared" si="27"/>
        <v>2574.6000000000004</v>
      </c>
      <c r="P152" s="69">
        <f t="shared" si="28"/>
        <v>208.9</v>
      </c>
      <c r="Q152" s="70">
        <f t="shared" si="29"/>
        <v>2089</v>
      </c>
      <c r="R152" s="70">
        <v>2350.9276908191146</v>
      </c>
      <c r="S152" s="71">
        <f t="shared" si="30"/>
        <v>154.98547978417935</v>
      </c>
      <c r="T152" s="71">
        <f t="shared" si="31"/>
        <v>23.20792991221758</v>
      </c>
      <c r="U152" s="86">
        <v>506.85847000269052</v>
      </c>
      <c r="V152" s="70">
        <f t="shared" si="32"/>
        <v>2951.2237106937673</v>
      </c>
      <c r="W152" s="86">
        <f t="shared" si="33"/>
        <v>1031.6768708058778</v>
      </c>
      <c r="X152" s="86">
        <f t="shared" si="34"/>
        <v>3983</v>
      </c>
      <c r="Y152" s="25">
        <f t="shared" si="35"/>
        <v>3387</v>
      </c>
    </row>
    <row r="153" spans="1:25" ht="24" x14ac:dyDescent="0.45">
      <c r="A153" s="9" t="s">
        <v>294</v>
      </c>
      <c r="B153" s="20" t="s">
        <v>70</v>
      </c>
      <c r="C153" s="75" t="s">
        <v>294</v>
      </c>
      <c r="D153" s="76">
        <v>9204</v>
      </c>
      <c r="E153" s="74">
        <v>32941</v>
      </c>
      <c r="F153" s="76">
        <v>8667</v>
      </c>
      <c r="G153" s="76">
        <v>485</v>
      </c>
      <c r="H153" s="69">
        <v>403.83603266641404</v>
      </c>
      <c r="I153" s="69">
        <v>53.245977340235783</v>
      </c>
      <c r="J153" s="69">
        <v>39.400732837105565</v>
      </c>
      <c r="K153" s="69">
        <v>8531.3104162070213</v>
      </c>
      <c r="L153" s="69">
        <f t="shared" si="25"/>
        <v>433.35</v>
      </c>
      <c r="M153" s="69">
        <f t="shared" si="26"/>
        <v>51.649999999999977</v>
      </c>
      <c r="N153" s="69">
        <f t="shared" si="36"/>
        <v>5.1649999999999974</v>
      </c>
      <c r="O153" s="69">
        <f t="shared" si="27"/>
        <v>433.35</v>
      </c>
      <c r="P153" s="69">
        <f t="shared" si="28"/>
        <v>53.7</v>
      </c>
      <c r="Q153" s="70">
        <f t="shared" si="29"/>
        <v>537</v>
      </c>
      <c r="R153" s="70">
        <v>403.83603266641404</v>
      </c>
      <c r="S153" s="71">
        <f t="shared" si="30"/>
        <v>26.622988670117891</v>
      </c>
      <c r="T153" s="71">
        <f t="shared" si="31"/>
        <v>3.9400732837105568</v>
      </c>
      <c r="U153" s="86">
        <v>85.313104162070218</v>
      </c>
      <c r="V153" s="70">
        <f t="shared" si="32"/>
        <v>560.3670522148916</v>
      </c>
      <c r="W153" s="86">
        <f t="shared" si="33"/>
        <v>195.89085193269563</v>
      </c>
      <c r="X153" s="86">
        <f t="shared" si="34"/>
        <v>756</v>
      </c>
      <c r="Y153" s="25">
        <f t="shared" si="35"/>
        <v>643</v>
      </c>
    </row>
    <row r="154" spans="1:25" ht="24" x14ac:dyDescent="0.45">
      <c r="A154" s="9" t="s">
        <v>302</v>
      </c>
      <c r="B154" s="20" t="s">
        <v>70</v>
      </c>
      <c r="C154" s="75" t="s">
        <v>302</v>
      </c>
      <c r="D154" s="76">
        <v>8808</v>
      </c>
      <c r="E154" s="74">
        <v>31299</v>
      </c>
      <c r="F154" s="76">
        <v>8371</v>
      </c>
      <c r="G154" s="76">
        <v>529</v>
      </c>
      <c r="H154" s="69">
        <v>386.46107950084473</v>
      </c>
      <c r="I154" s="69">
        <v>50.95508131386319</v>
      </c>
      <c r="J154" s="69">
        <v>37.436736500669902</v>
      </c>
      <c r="K154" s="69">
        <v>8239.9445591402982</v>
      </c>
      <c r="L154" s="69">
        <f t="shared" si="25"/>
        <v>418.55</v>
      </c>
      <c r="M154" s="69">
        <f t="shared" si="26"/>
        <v>110.44999999999999</v>
      </c>
      <c r="N154" s="69">
        <f>M154/10</f>
        <v>11.044999999999998</v>
      </c>
      <c r="O154" s="69">
        <f t="shared" si="27"/>
        <v>418.55</v>
      </c>
      <c r="P154" s="69">
        <f t="shared" si="28"/>
        <v>43.7</v>
      </c>
      <c r="Q154" s="70">
        <f t="shared" si="29"/>
        <v>437</v>
      </c>
      <c r="R154" s="70">
        <v>386.46107950084473</v>
      </c>
      <c r="S154" s="71">
        <f t="shared" si="30"/>
        <v>25.477540656931595</v>
      </c>
      <c r="T154" s="71">
        <f t="shared" si="31"/>
        <v>3.7436736500669903</v>
      </c>
      <c r="U154" s="86">
        <v>82.39944559140298</v>
      </c>
      <c r="V154" s="70">
        <f t="shared" si="32"/>
        <v>523.24939209911236</v>
      </c>
      <c r="W154" s="86">
        <f t="shared" si="33"/>
        <v>182.91541015201094</v>
      </c>
      <c r="X154" s="86">
        <f t="shared" si="34"/>
        <v>706</v>
      </c>
      <c r="Y154" s="25">
        <f t="shared" si="35"/>
        <v>600</v>
      </c>
    </row>
    <row r="155" spans="1:25" ht="24" x14ac:dyDescent="0.45">
      <c r="A155" s="10" t="s">
        <v>344</v>
      </c>
      <c r="B155" s="21" t="s">
        <v>70</v>
      </c>
      <c r="C155" s="77" t="s">
        <v>344</v>
      </c>
      <c r="D155" s="78">
        <v>6653</v>
      </c>
      <c r="E155" s="74">
        <v>23946</v>
      </c>
      <c r="F155" s="78">
        <v>6234</v>
      </c>
      <c r="G155" s="78">
        <v>332</v>
      </c>
      <c r="H155" s="69">
        <v>291.90798841043596</v>
      </c>
      <c r="I155" s="69">
        <v>38.488210261254743</v>
      </c>
      <c r="J155" s="69">
        <v>28.64181258970067</v>
      </c>
      <c r="K155" s="69">
        <v>6136.4011924119723</v>
      </c>
      <c r="L155" s="69">
        <f t="shared" si="25"/>
        <v>311.70000000000005</v>
      </c>
      <c r="M155" s="69">
        <f t="shared" si="26"/>
        <v>20.299999999999955</v>
      </c>
      <c r="N155" s="69">
        <f t="shared" si="36"/>
        <v>2.0299999999999954</v>
      </c>
      <c r="O155" s="69">
        <f t="shared" si="27"/>
        <v>311.70000000000005</v>
      </c>
      <c r="P155" s="69">
        <f t="shared" si="28"/>
        <v>41.900000000000006</v>
      </c>
      <c r="Q155" s="70">
        <f t="shared" si="29"/>
        <v>419</v>
      </c>
      <c r="R155" s="70">
        <v>291.90798841043596</v>
      </c>
      <c r="S155" s="71">
        <f t="shared" si="30"/>
        <v>19.244105130627371</v>
      </c>
      <c r="T155" s="71">
        <f t="shared" si="31"/>
        <v>2.864181258970067</v>
      </c>
      <c r="U155" s="86">
        <v>61.364011924119723</v>
      </c>
      <c r="V155" s="70">
        <f t="shared" si="32"/>
        <v>409.52192420621304</v>
      </c>
      <c r="W155" s="86">
        <f t="shared" si="33"/>
        <v>143.15902103949577</v>
      </c>
      <c r="X155" s="86">
        <f t="shared" si="34"/>
        <v>553</v>
      </c>
      <c r="Y155" s="25">
        <f t="shared" si="35"/>
        <v>470</v>
      </c>
    </row>
    <row r="156" spans="1:25" ht="24" x14ac:dyDescent="0.45">
      <c r="A156" s="10" t="s">
        <v>356</v>
      </c>
      <c r="B156" s="21" t="s">
        <v>70</v>
      </c>
      <c r="C156" s="77" t="s">
        <v>356</v>
      </c>
      <c r="D156" s="78">
        <v>5988</v>
      </c>
      <c r="E156" s="74">
        <v>21900</v>
      </c>
      <c r="F156" s="78">
        <v>5680</v>
      </c>
      <c r="G156" s="78">
        <v>849</v>
      </c>
      <c r="H156" s="69">
        <v>262.73035241269963</v>
      </c>
      <c r="I156" s="69">
        <v>34.641124762421974</v>
      </c>
      <c r="J156" s="69">
        <v>26.194591819696178</v>
      </c>
      <c r="K156" s="69">
        <v>5591.0745545235814</v>
      </c>
      <c r="L156" s="69">
        <f t="shared" si="25"/>
        <v>284</v>
      </c>
      <c r="M156" s="69">
        <f t="shared" si="26"/>
        <v>565</v>
      </c>
      <c r="N156" s="69">
        <f t="shared" si="36"/>
        <v>56.5</v>
      </c>
      <c r="O156" s="69">
        <f t="shared" si="27"/>
        <v>284</v>
      </c>
      <c r="P156" s="69">
        <f t="shared" si="28"/>
        <v>30.8</v>
      </c>
      <c r="Q156" s="70">
        <f t="shared" si="29"/>
        <v>308</v>
      </c>
      <c r="R156" s="70">
        <v>262.73035241269963</v>
      </c>
      <c r="S156" s="71">
        <f t="shared" si="30"/>
        <v>17.320562381210987</v>
      </c>
      <c r="T156" s="71">
        <f t="shared" si="31"/>
        <v>2.619459181969618</v>
      </c>
      <c r="U156" s="86">
        <v>55.91074554523582</v>
      </c>
      <c r="V156" s="70">
        <f t="shared" si="32"/>
        <v>307.64220115717688</v>
      </c>
      <c r="W156" s="86">
        <f t="shared" si="33"/>
        <v>107.54431874060063</v>
      </c>
      <c r="X156" s="86">
        <f t="shared" si="34"/>
        <v>415</v>
      </c>
      <c r="Y156" s="25">
        <f t="shared" si="35"/>
        <v>353</v>
      </c>
    </row>
    <row r="157" spans="1:25" ht="24" x14ac:dyDescent="0.45">
      <c r="A157" s="10" t="s">
        <v>423</v>
      </c>
      <c r="B157" s="21" t="s">
        <v>70</v>
      </c>
      <c r="C157" s="77" t="s">
        <v>423</v>
      </c>
      <c r="D157" s="78">
        <v>5019</v>
      </c>
      <c r="E157" s="74">
        <v>17435</v>
      </c>
      <c r="F157" s="78">
        <v>4777</v>
      </c>
      <c r="G157" s="78">
        <v>328</v>
      </c>
      <c r="H157" s="69">
        <v>220.21436853028379</v>
      </c>
      <c r="I157" s="69">
        <v>29.035371606979943</v>
      </c>
      <c r="J157" s="69">
        <v>20.854004948694197</v>
      </c>
      <c r="K157" s="69">
        <v>4702.2118216477375</v>
      </c>
      <c r="L157" s="69">
        <f t="shared" si="25"/>
        <v>238.85000000000002</v>
      </c>
      <c r="M157" s="69">
        <f t="shared" si="26"/>
        <v>89.149999999999977</v>
      </c>
      <c r="N157" s="69">
        <f t="shared" si="36"/>
        <v>8.9149999999999974</v>
      </c>
      <c r="O157" s="69">
        <f t="shared" si="27"/>
        <v>238.85000000000002</v>
      </c>
      <c r="P157" s="69">
        <f t="shared" si="28"/>
        <v>24.200000000000003</v>
      </c>
      <c r="Q157" s="70">
        <f t="shared" si="29"/>
        <v>242</v>
      </c>
      <c r="R157" s="70">
        <v>220.21436853028379</v>
      </c>
      <c r="S157" s="71">
        <f t="shared" si="30"/>
        <v>14.517685803489972</v>
      </c>
      <c r="T157" s="71">
        <f t="shared" si="31"/>
        <v>2.0854004948694196</v>
      </c>
      <c r="U157" s="86">
        <v>47.022118216477374</v>
      </c>
      <c r="V157" s="70">
        <f t="shared" si="32"/>
        <v>294.95377205538176</v>
      </c>
      <c r="W157" s="86">
        <f t="shared" si="33"/>
        <v>103.10874891790327</v>
      </c>
      <c r="X157" s="86">
        <f t="shared" si="34"/>
        <v>398</v>
      </c>
      <c r="Y157" s="25">
        <f t="shared" si="35"/>
        <v>338</v>
      </c>
    </row>
    <row r="158" spans="1:25" ht="24" x14ac:dyDescent="0.45">
      <c r="A158" s="10" t="s">
        <v>510</v>
      </c>
      <c r="B158" s="21" t="s">
        <v>70</v>
      </c>
      <c r="C158" s="77" t="s">
        <v>511</v>
      </c>
      <c r="D158" s="78">
        <v>3417</v>
      </c>
      <c r="E158" s="74">
        <v>12393</v>
      </c>
      <c r="F158" s="78">
        <v>3280</v>
      </c>
      <c r="G158" s="78">
        <v>311</v>
      </c>
      <c r="H158" s="69">
        <v>149.92478526957157</v>
      </c>
      <c r="I158" s="69">
        <v>19.767655863927171</v>
      </c>
      <c r="J158" s="69">
        <v>14.823268329748618</v>
      </c>
      <c r="K158" s="69">
        <v>3228.6486864150256</v>
      </c>
      <c r="L158" s="69">
        <f t="shared" si="25"/>
        <v>164</v>
      </c>
      <c r="M158" s="69">
        <f t="shared" si="26"/>
        <v>147</v>
      </c>
      <c r="N158" s="69">
        <f t="shared" si="36"/>
        <v>14.7</v>
      </c>
      <c r="O158" s="69">
        <f t="shared" si="27"/>
        <v>164</v>
      </c>
      <c r="P158" s="69">
        <f t="shared" si="28"/>
        <v>13.700000000000001</v>
      </c>
      <c r="Q158" s="70">
        <f t="shared" si="29"/>
        <v>137</v>
      </c>
      <c r="R158" s="70">
        <v>149.92478526957157</v>
      </c>
      <c r="S158" s="71">
        <f t="shared" si="30"/>
        <v>9.8838279319635856</v>
      </c>
      <c r="T158" s="71">
        <f t="shared" si="31"/>
        <v>1.482326832974862</v>
      </c>
      <c r="U158" s="86">
        <v>32.286486864150255</v>
      </c>
      <c r="V158" s="70">
        <f t="shared" si="32"/>
        <v>189.61277323271057</v>
      </c>
      <c r="W158" s="86">
        <f t="shared" si="33"/>
        <v>66.284067807100143</v>
      </c>
      <c r="X158" s="86">
        <f t="shared" si="34"/>
        <v>256</v>
      </c>
      <c r="Y158" s="25">
        <f t="shared" si="35"/>
        <v>218</v>
      </c>
    </row>
    <row r="159" spans="1:25" ht="24" x14ac:dyDescent="0.45">
      <c r="A159" s="10" t="s">
        <v>1316</v>
      </c>
      <c r="B159" s="21" t="s">
        <v>70</v>
      </c>
      <c r="C159" s="77" t="s">
        <v>520</v>
      </c>
      <c r="D159" s="78">
        <v>3498</v>
      </c>
      <c r="E159" s="74">
        <v>11977</v>
      </c>
      <c r="F159" s="78">
        <v>3111</v>
      </c>
      <c r="G159" s="78">
        <v>366</v>
      </c>
      <c r="H159" s="69">
        <v>153.47875296252894</v>
      </c>
      <c r="I159" s="69">
        <v>20.236248232957927</v>
      </c>
      <c r="J159" s="69">
        <v>14.325690695182699</v>
      </c>
      <c r="K159" s="69">
        <v>3062.2945315357147</v>
      </c>
      <c r="L159" s="69">
        <f t="shared" si="25"/>
        <v>155.55000000000001</v>
      </c>
      <c r="M159" s="69">
        <f t="shared" si="26"/>
        <v>210.45</v>
      </c>
      <c r="N159" s="69">
        <f t="shared" si="36"/>
        <v>21.044999999999998</v>
      </c>
      <c r="O159" s="69">
        <f t="shared" si="27"/>
        <v>155.55000000000001</v>
      </c>
      <c r="P159" s="69">
        <f t="shared" si="28"/>
        <v>38.700000000000003</v>
      </c>
      <c r="Q159" s="70">
        <f t="shared" si="29"/>
        <v>387</v>
      </c>
      <c r="R159" s="70">
        <v>153.47875296252894</v>
      </c>
      <c r="S159" s="71">
        <f t="shared" si="30"/>
        <v>10.118124116478963</v>
      </c>
      <c r="T159" s="71">
        <f t="shared" si="31"/>
        <v>1.43256906951827</v>
      </c>
      <c r="U159" s="86">
        <v>30.622945315357146</v>
      </c>
      <c r="V159" s="70">
        <f t="shared" si="32"/>
        <v>210.44225332484677</v>
      </c>
      <c r="W159" s="86">
        <f t="shared" si="33"/>
        <v>73.565553369886146</v>
      </c>
      <c r="X159" s="86">
        <f t="shared" si="34"/>
        <v>284</v>
      </c>
      <c r="Y159" s="25">
        <f t="shared" si="35"/>
        <v>242</v>
      </c>
    </row>
    <row r="160" spans="1:25" ht="24" x14ac:dyDescent="0.45">
      <c r="A160" s="10" t="s">
        <v>510</v>
      </c>
      <c r="B160" s="21" t="s">
        <v>70</v>
      </c>
      <c r="C160" s="77" t="s">
        <v>762</v>
      </c>
      <c r="D160" s="78">
        <v>1660</v>
      </c>
      <c r="E160" s="74">
        <v>6280</v>
      </c>
      <c r="F160" s="78">
        <v>1499</v>
      </c>
      <c r="G160" s="78">
        <v>81</v>
      </c>
      <c r="H160" s="69">
        <v>72.83439963344712</v>
      </c>
      <c r="I160" s="69">
        <v>9.6032510196426983</v>
      </c>
      <c r="J160" s="69">
        <v>7.51150852181242</v>
      </c>
      <c r="K160" s="69">
        <v>1475.5318234561353</v>
      </c>
      <c r="L160" s="69">
        <f t="shared" si="25"/>
        <v>74.95</v>
      </c>
      <c r="M160" s="69">
        <f t="shared" si="26"/>
        <v>6.0499999999999972</v>
      </c>
      <c r="N160" s="69">
        <f t="shared" si="36"/>
        <v>0.60499999999999976</v>
      </c>
      <c r="O160" s="69">
        <f t="shared" si="27"/>
        <v>74.95</v>
      </c>
      <c r="P160" s="69">
        <f t="shared" si="28"/>
        <v>16.100000000000001</v>
      </c>
      <c r="Q160" s="70">
        <f t="shared" si="29"/>
        <v>161</v>
      </c>
      <c r="R160" s="70">
        <v>72.83439963344712</v>
      </c>
      <c r="S160" s="71">
        <f t="shared" si="30"/>
        <v>4.8016255098213492</v>
      </c>
      <c r="T160" s="71">
        <f t="shared" si="31"/>
        <v>0.751150852181242</v>
      </c>
      <c r="U160" s="86">
        <v>14.755318234561352</v>
      </c>
      <c r="V160" s="70">
        <f t="shared" si="32"/>
        <v>107.13519252564859</v>
      </c>
      <c r="W160" s="86">
        <f t="shared" si="33"/>
        <v>37.451888102397881</v>
      </c>
      <c r="X160" s="86">
        <f t="shared" si="34"/>
        <v>145</v>
      </c>
      <c r="Y160" s="25">
        <f t="shared" si="35"/>
        <v>123</v>
      </c>
    </row>
    <row r="161" spans="1:25" ht="24" x14ac:dyDescent="0.45">
      <c r="A161" s="10" t="s">
        <v>70</v>
      </c>
      <c r="B161" s="21" t="s">
        <v>70</v>
      </c>
      <c r="C161" s="77" t="s">
        <v>802</v>
      </c>
      <c r="D161" s="78">
        <v>1562</v>
      </c>
      <c r="E161" s="74">
        <v>5831</v>
      </c>
      <c r="F161" s="78">
        <v>1464</v>
      </c>
      <c r="G161" s="78">
        <v>80</v>
      </c>
      <c r="H161" s="69">
        <v>68.53453748641229</v>
      </c>
      <c r="I161" s="69">
        <v>9.0363121040252388</v>
      </c>
      <c r="J161" s="69">
        <v>6.9744595845044941</v>
      </c>
      <c r="K161" s="69">
        <v>1441.0797795462188</v>
      </c>
      <c r="L161" s="69">
        <f t="shared" si="25"/>
        <v>73.2</v>
      </c>
      <c r="M161" s="69">
        <f t="shared" si="26"/>
        <v>6.7999999999999972</v>
      </c>
      <c r="N161" s="69">
        <f t="shared" si="36"/>
        <v>0.67999999999999972</v>
      </c>
      <c r="O161" s="69">
        <f t="shared" si="27"/>
        <v>73.2</v>
      </c>
      <c r="P161" s="69">
        <f t="shared" si="28"/>
        <v>9.8000000000000007</v>
      </c>
      <c r="Q161" s="70">
        <f t="shared" si="29"/>
        <v>98</v>
      </c>
      <c r="R161" s="70">
        <v>68.53453748641229</v>
      </c>
      <c r="S161" s="71">
        <f t="shared" si="30"/>
        <v>4.5181560520126194</v>
      </c>
      <c r="T161" s="71">
        <f t="shared" si="31"/>
        <v>0.69744595845044943</v>
      </c>
      <c r="U161" s="86">
        <v>14.410797795462187</v>
      </c>
      <c r="V161" s="70">
        <f t="shared" si="32"/>
        <v>95.886045375436652</v>
      </c>
      <c r="W161" s="86">
        <f t="shared" si="33"/>
        <v>33.519456654008174</v>
      </c>
      <c r="X161" s="86">
        <f t="shared" si="34"/>
        <v>129</v>
      </c>
      <c r="Y161" s="25">
        <f t="shared" si="35"/>
        <v>110</v>
      </c>
    </row>
    <row r="162" spans="1:25" ht="24" x14ac:dyDescent="0.45">
      <c r="A162" s="10" t="s">
        <v>941</v>
      </c>
      <c r="B162" s="21" t="s">
        <v>70</v>
      </c>
      <c r="C162" s="77" t="s">
        <v>941</v>
      </c>
      <c r="D162" s="78">
        <v>1249</v>
      </c>
      <c r="E162" s="74">
        <v>4278</v>
      </c>
      <c r="F162" s="78">
        <v>1201</v>
      </c>
      <c r="G162" s="78">
        <v>134</v>
      </c>
      <c r="H162" s="69">
        <v>54.801304302515334</v>
      </c>
      <c r="I162" s="69">
        <v>7.2255786286347776</v>
      </c>
      <c r="J162" s="69">
        <v>5.1169161554639393</v>
      </c>
      <c r="K162" s="69">
        <v>1182.1972781659895</v>
      </c>
      <c r="L162" s="69">
        <f t="shared" si="25"/>
        <v>60.050000000000004</v>
      </c>
      <c r="M162" s="69">
        <f t="shared" si="26"/>
        <v>73.949999999999989</v>
      </c>
      <c r="N162" s="69">
        <f t="shared" si="36"/>
        <v>7.3949999999999987</v>
      </c>
      <c r="O162" s="69">
        <f t="shared" si="27"/>
        <v>60.050000000000004</v>
      </c>
      <c r="P162" s="69">
        <f t="shared" si="28"/>
        <v>4.8000000000000007</v>
      </c>
      <c r="Q162" s="70">
        <f t="shared" si="29"/>
        <v>48</v>
      </c>
      <c r="R162" s="70">
        <v>54.801304302515334</v>
      </c>
      <c r="S162" s="71">
        <f t="shared" si="30"/>
        <v>3.6127893143173888</v>
      </c>
      <c r="T162" s="71">
        <f t="shared" si="31"/>
        <v>0.51169161554639397</v>
      </c>
      <c r="U162" s="86">
        <v>11.821972781659895</v>
      </c>
      <c r="V162" s="70">
        <f t="shared" si="32"/>
        <v>67.129374782946215</v>
      </c>
      <c r="W162" s="86">
        <f t="shared" si="33"/>
        <v>23.466815837876435</v>
      </c>
      <c r="X162" s="86">
        <f t="shared" si="34"/>
        <v>91</v>
      </c>
      <c r="Y162" s="25">
        <f t="shared" si="35"/>
        <v>77</v>
      </c>
    </row>
    <row r="163" spans="1:25" ht="24" x14ac:dyDescent="0.45">
      <c r="A163" s="10" t="s">
        <v>510</v>
      </c>
      <c r="B163" s="21" t="s">
        <v>70</v>
      </c>
      <c r="C163" s="77" t="s">
        <v>957</v>
      </c>
      <c r="D163" s="78">
        <v>1083</v>
      </c>
      <c r="E163" s="74">
        <v>4088</v>
      </c>
      <c r="F163" s="78">
        <v>1010</v>
      </c>
      <c r="G163" s="78">
        <v>49</v>
      </c>
      <c r="H163" s="69">
        <v>47.517864339170622</v>
      </c>
      <c r="I163" s="69">
        <v>6.2652535266705076</v>
      </c>
      <c r="J163" s="69">
        <v>4.8896571396766193</v>
      </c>
      <c r="K163" s="69">
        <v>994.18755282901702</v>
      </c>
      <c r="L163" s="69">
        <f t="shared" si="25"/>
        <v>50.5</v>
      </c>
      <c r="M163" s="69">
        <f t="shared" si="26"/>
        <v>-1.5</v>
      </c>
      <c r="N163" s="69">
        <f t="shared" si="36"/>
        <v>-0.15</v>
      </c>
      <c r="O163" s="69">
        <f t="shared" si="27"/>
        <v>50.5</v>
      </c>
      <c r="P163" s="69">
        <f t="shared" si="28"/>
        <v>7.3000000000000007</v>
      </c>
      <c r="Q163" s="70">
        <f t="shared" si="29"/>
        <v>73</v>
      </c>
      <c r="R163" s="70">
        <v>47.517864339170622</v>
      </c>
      <c r="S163" s="71">
        <f t="shared" si="30"/>
        <v>3.1326267633352538</v>
      </c>
      <c r="T163" s="71">
        <f t="shared" si="31"/>
        <v>0.48896571396766197</v>
      </c>
      <c r="U163" s="86">
        <v>9.9418755282901703</v>
      </c>
      <c r="V163" s="70">
        <f t="shared" si="32"/>
        <v>67.553400916828394</v>
      </c>
      <c r="W163" s="86">
        <f t="shared" si="33"/>
        <v>23.615045181981511</v>
      </c>
      <c r="X163" s="86">
        <f t="shared" si="34"/>
        <v>91</v>
      </c>
      <c r="Y163" s="25">
        <f t="shared" si="35"/>
        <v>77</v>
      </c>
    </row>
    <row r="164" spans="1:25" ht="24" x14ac:dyDescent="0.45">
      <c r="A164" s="10" t="s">
        <v>294</v>
      </c>
      <c r="B164" s="21" t="s">
        <v>70</v>
      </c>
      <c r="C164" s="77" t="s">
        <v>988</v>
      </c>
      <c r="D164" s="78">
        <v>1015</v>
      </c>
      <c r="E164" s="74">
        <v>3870</v>
      </c>
      <c r="F164" s="78">
        <v>900</v>
      </c>
      <c r="G164" s="78">
        <v>51</v>
      </c>
      <c r="H164" s="69">
        <v>44.534286522860739</v>
      </c>
      <c r="I164" s="69">
        <v>5.8718673403236981</v>
      </c>
      <c r="J164" s="69">
        <v>4.6289073215627488</v>
      </c>
      <c r="K164" s="69">
        <v>885.90970054070829</v>
      </c>
      <c r="L164" s="69">
        <f t="shared" si="25"/>
        <v>45</v>
      </c>
      <c r="M164" s="69">
        <f t="shared" si="26"/>
        <v>6</v>
      </c>
      <c r="N164" s="69">
        <f t="shared" si="36"/>
        <v>0.6</v>
      </c>
      <c r="O164" s="69">
        <f t="shared" si="27"/>
        <v>45</v>
      </c>
      <c r="P164" s="69">
        <f t="shared" si="28"/>
        <v>11.5</v>
      </c>
      <c r="Q164" s="70">
        <f t="shared" si="29"/>
        <v>115</v>
      </c>
      <c r="R164" s="70">
        <v>44.534286522860739</v>
      </c>
      <c r="S164" s="71">
        <f t="shared" si="30"/>
        <v>2.935933670161849</v>
      </c>
      <c r="T164" s="71">
        <f t="shared" si="31"/>
        <v>0.46289073215627491</v>
      </c>
      <c r="U164" s="86">
        <v>8.859097005407083</v>
      </c>
      <c r="V164" s="70">
        <f t="shared" si="32"/>
        <v>66.766426466273401</v>
      </c>
      <c r="W164" s="86">
        <f t="shared" si="33"/>
        <v>23.339937830542571</v>
      </c>
      <c r="X164" s="86">
        <f t="shared" si="34"/>
        <v>90</v>
      </c>
      <c r="Y164" s="25">
        <f t="shared" si="35"/>
        <v>77</v>
      </c>
    </row>
    <row r="165" spans="1:25" ht="24" x14ac:dyDescent="0.45">
      <c r="A165" s="10" t="s">
        <v>344</v>
      </c>
      <c r="B165" s="21" t="s">
        <v>70</v>
      </c>
      <c r="C165" s="77" t="s">
        <v>998</v>
      </c>
      <c r="D165" s="78">
        <v>1060</v>
      </c>
      <c r="E165" s="74">
        <v>3768</v>
      </c>
      <c r="F165" s="78">
        <v>1015</v>
      </c>
      <c r="G165" s="78">
        <v>124</v>
      </c>
      <c r="H165" s="69">
        <v>46.508713018948164</v>
      </c>
      <c r="I165" s="69">
        <v>6.1321964342296749</v>
      </c>
      <c r="J165" s="69">
        <v>4.506905113087452</v>
      </c>
      <c r="K165" s="69">
        <v>999.10927338757654</v>
      </c>
      <c r="L165" s="69">
        <f t="shared" si="25"/>
        <v>50.75</v>
      </c>
      <c r="M165" s="69">
        <f t="shared" si="26"/>
        <v>73.25</v>
      </c>
      <c r="N165" s="69">
        <f t="shared" si="36"/>
        <v>7.3250000000000002</v>
      </c>
      <c r="O165" s="69">
        <f t="shared" si="27"/>
        <v>50.75</v>
      </c>
      <c r="P165" s="69">
        <f t="shared" si="28"/>
        <v>4.5</v>
      </c>
      <c r="Q165" s="70">
        <f t="shared" si="29"/>
        <v>45</v>
      </c>
      <c r="R165" s="70">
        <v>46.508713018948164</v>
      </c>
      <c r="S165" s="71">
        <f t="shared" si="30"/>
        <v>3.0660982171148374</v>
      </c>
      <c r="T165" s="71">
        <f t="shared" si="31"/>
        <v>0.45069051130874521</v>
      </c>
      <c r="U165" s="86">
        <v>9.9910927338757674</v>
      </c>
      <c r="V165" s="70">
        <f t="shared" si="32"/>
        <v>56.290213458630021</v>
      </c>
      <c r="W165" s="86">
        <f t="shared" si="33"/>
        <v>19.677705579406105</v>
      </c>
      <c r="X165" s="86">
        <f t="shared" si="34"/>
        <v>76</v>
      </c>
      <c r="Y165" s="25">
        <f t="shared" si="35"/>
        <v>65</v>
      </c>
    </row>
    <row r="166" spans="1:25" ht="24" x14ac:dyDescent="0.45">
      <c r="A166" s="10" t="s">
        <v>302</v>
      </c>
      <c r="B166" s="21" t="s">
        <v>70</v>
      </c>
      <c r="C166" s="77" t="s">
        <v>1080</v>
      </c>
      <c r="D166" s="78">
        <v>785</v>
      </c>
      <c r="E166" s="74">
        <v>2966</v>
      </c>
      <c r="F166" s="78">
        <v>680</v>
      </c>
      <c r="G166" s="78">
        <v>72</v>
      </c>
      <c r="H166" s="69">
        <v>34.442773320636135</v>
      </c>
      <c r="I166" s="69">
        <v>4.5412964159153724</v>
      </c>
      <c r="J166" s="69">
        <v>3.5476328464483502</v>
      </c>
      <c r="K166" s="69">
        <v>669.3539959640907</v>
      </c>
      <c r="L166" s="69">
        <f t="shared" si="25"/>
        <v>34</v>
      </c>
      <c r="M166" s="69">
        <f t="shared" si="26"/>
        <v>38</v>
      </c>
      <c r="N166" s="69">
        <f t="shared" si="36"/>
        <v>3.8</v>
      </c>
      <c r="O166" s="69">
        <f t="shared" si="27"/>
        <v>34</v>
      </c>
      <c r="P166" s="69">
        <f t="shared" si="28"/>
        <v>10.5</v>
      </c>
      <c r="Q166" s="70">
        <f t="shared" si="29"/>
        <v>105</v>
      </c>
      <c r="R166" s="70">
        <v>34.442773320636135</v>
      </c>
      <c r="S166" s="71">
        <f t="shared" si="30"/>
        <v>2.2706482079576862</v>
      </c>
      <c r="T166" s="71">
        <f t="shared" si="31"/>
        <v>0.35476328464483503</v>
      </c>
      <c r="U166" s="86">
        <v>6.6935399596409075</v>
      </c>
      <c r="V166" s="70">
        <f t="shared" si="32"/>
        <v>49.752198203589899</v>
      </c>
      <c r="W166" s="86">
        <f t="shared" si="33"/>
        <v>17.392172600269372</v>
      </c>
      <c r="X166" s="86">
        <f t="shared" si="34"/>
        <v>67</v>
      </c>
      <c r="Y166" s="25">
        <f t="shared" si="35"/>
        <v>57</v>
      </c>
    </row>
    <row r="167" spans="1:25" ht="24" x14ac:dyDescent="0.45">
      <c r="A167" s="10" t="s">
        <v>1317</v>
      </c>
      <c r="B167" s="21" t="s">
        <v>70</v>
      </c>
      <c r="C167" s="77" t="s">
        <v>1101</v>
      </c>
      <c r="D167" s="78">
        <v>764</v>
      </c>
      <c r="E167" s="74">
        <v>2696</v>
      </c>
      <c r="F167" s="78">
        <v>702</v>
      </c>
      <c r="G167" s="78">
        <v>31</v>
      </c>
      <c r="H167" s="69">
        <v>33.521374289128673</v>
      </c>
      <c r="I167" s="69">
        <v>4.419809505425917</v>
      </c>
      <c r="J167" s="69">
        <v>3.2246858240137395</v>
      </c>
      <c r="K167" s="69">
        <v>691.00956642175242</v>
      </c>
      <c r="L167" s="69">
        <f t="shared" si="25"/>
        <v>35.1</v>
      </c>
      <c r="M167" s="69">
        <f t="shared" si="26"/>
        <v>-4.1000000000000014</v>
      </c>
      <c r="N167" s="69">
        <f t="shared" si="36"/>
        <v>-0.41000000000000014</v>
      </c>
      <c r="O167" s="69">
        <f t="shared" si="27"/>
        <v>35.1</v>
      </c>
      <c r="P167" s="69">
        <f t="shared" si="28"/>
        <v>6.2</v>
      </c>
      <c r="Q167" s="70">
        <f t="shared" si="29"/>
        <v>62</v>
      </c>
      <c r="R167" s="70">
        <v>33.521374289128673</v>
      </c>
      <c r="S167" s="71">
        <f t="shared" si="30"/>
        <v>2.2099047527129585</v>
      </c>
      <c r="T167" s="71">
        <f t="shared" si="31"/>
        <v>0.32246858240137399</v>
      </c>
      <c r="U167" s="86">
        <v>6.9100956642175255</v>
      </c>
      <c r="V167" s="70">
        <f t="shared" si="32"/>
        <v>48.928906123657782</v>
      </c>
      <c r="W167" s="86">
        <f t="shared" si="33"/>
        <v>17.10436947856568</v>
      </c>
      <c r="X167" s="86">
        <f t="shared" si="34"/>
        <v>66</v>
      </c>
      <c r="Y167" s="25">
        <f t="shared" si="35"/>
        <v>56</v>
      </c>
    </row>
    <row r="168" spans="1:25" ht="24" x14ac:dyDescent="0.45">
      <c r="A168" s="10" t="s">
        <v>344</v>
      </c>
      <c r="B168" s="21" t="s">
        <v>70</v>
      </c>
      <c r="C168" s="77" t="s">
        <v>1104</v>
      </c>
      <c r="D168" s="78">
        <v>731</v>
      </c>
      <c r="E168" s="74">
        <v>2659</v>
      </c>
      <c r="F168" s="78">
        <v>673</v>
      </c>
      <c r="G168" s="78">
        <v>9</v>
      </c>
      <c r="H168" s="69">
        <v>32.073461525331233</v>
      </c>
      <c r="I168" s="69">
        <v>4.2289015032282</v>
      </c>
      <c r="J168" s="69">
        <v>3.1804301209393668</v>
      </c>
      <c r="K168" s="69">
        <v>662.4635871821074</v>
      </c>
      <c r="L168" s="69">
        <f t="shared" si="25"/>
        <v>33.65</v>
      </c>
      <c r="M168" s="69">
        <f t="shared" si="26"/>
        <v>-24.65</v>
      </c>
      <c r="N168" s="69">
        <f t="shared" si="36"/>
        <v>-2.4649999999999999</v>
      </c>
      <c r="O168" s="69">
        <f t="shared" si="27"/>
        <v>33.65</v>
      </c>
      <c r="P168" s="69">
        <f t="shared" si="28"/>
        <v>5.8000000000000007</v>
      </c>
      <c r="Q168" s="70">
        <f t="shared" si="29"/>
        <v>58</v>
      </c>
      <c r="R168" s="70">
        <v>32.073461525331233</v>
      </c>
      <c r="S168" s="71">
        <f t="shared" si="30"/>
        <v>2.1144507516141</v>
      </c>
      <c r="T168" s="71">
        <f t="shared" si="31"/>
        <v>0.31804301209393671</v>
      </c>
      <c r="U168" s="86">
        <v>6.6246358718210745</v>
      </c>
      <c r="V168" s="70">
        <f t="shared" si="32"/>
        <v>48.759505136672473</v>
      </c>
      <c r="W168" s="86">
        <f t="shared" si="33"/>
        <v>17.04515096540073</v>
      </c>
      <c r="X168" s="86">
        <f t="shared" si="34"/>
        <v>66</v>
      </c>
      <c r="Y168" s="25">
        <f t="shared" si="35"/>
        <v>56</v>
      </c>
    </row>
    <row r="169" spans="1:25" ht="24" x14ac:dyDescent="0.45">
      <c r="A169" s="10" t="s">
        <v>294</v>
      </c>
      <c r="B169" s="21" t="s">
        <v>70</v>
      </c>
      <c r="C169" s="77" t="s">
        <v>1122</v>
      </c>
      <c r="D169" s="78">
        <v>642</v>
      </c>
      <c r="E169" s="74">
        <v>2459</v>
      </c>
      <c r="F169" s="78">
        <v>573</v>
      </c>
      <c r="G169" s="78">
        <v>44</v>
      </c>
      <c r="H169" s="69">
        <v>28.168484677513888</v>
      </c>
      <c r="I169" s="69">
        <v>3.7140284063919351</v>
      </c>
      <c r="J169" s="69">
        <v>2.9412101043211369</v>
      </c>
      <c r="K169" s="69">
        <v>564.02917601091758</v>
      </c>
      <c r="L169" s="69">
        <f t="shared" si="25"/>
        <v>28.650000000000002</v>
      </c>
      <c r="M169" s="69">
        <f t="shared" si="26"/>
        <v>15.349999999999998</v>
      </c>
      <c r="N169" s="69">
        <f t="shared" si="36"/>
        <v>1.5349999999999997</v>
      </c>
      <c r="O169" s="69">
        <f t="shared" si="27"/>
        <v>28.650000000000002</v>
      </c>
      <c r="P169" s="69">
        <f t="shared" si="28"/>
        <v>6.9</v>
      </c>
      <c r="Q169" s="70">
        <f t="shared" si="29"/>
        <v>69</v>
      </c>
      <c r="R169" s="70">
        <v>28.168484677513888</v>
      </c>
      <c r="S169" s="71">
        <f t="shared" si="30"/>
        <v>1.8570142031959675</v>
      </c>
      <c r="T169" s="71">
        <f t="shared" si="31"/>
        <v>0.29412101043211369</v>
      </c>
      <c r="U169" s="86">
        <v>5.640291760109176</v>
      </c>
      <c r="V169" s="70">
        <f t="shared" si="32"/>
        <v>40.73666963038692</v>
      </c>
      <c r="W169" s="86">
        <f t="shared" si="33"/>
        <v>14.240560516996789</v>
      </c>
      <c r="X169" s="86">
        <f t="shared" si="34"/>
        <v>55</v>
      </c>
      <c r="Y169" s="25">
        <f t="shared" si="35"/>
        <v>47</v>
      </c>
    </row>
    <row r="170" spans="1:25" ht="24" x14ac:dyDescent="0.45">
      <c r="A170" s="10" t="s">
        <v>510</v>
      </c>
      <c r="B170" s="21" t="s">
        <v>70</v>
      </c>
      <c r="C170" s="77" t="s">
        <v>1156</v>
      </c>
      <c r="D170" s="78">
        <v>601</v>
      </c>
      <c r="E170" s="74">
        <v>2128</v>
      </c>
      <c r="F170" s="78">
        <v>554</v>
      </c>
      <c r="G170" s="78">
        <v>45</v>
      </c>
      <c r="H170" s="69">
        <v>26.369562758856457</v>
      </c>
      <c r="I170" s="69">
        <v>3.4768396763887122</v>
      </c>
      <c r="J170" s="69">
        <v>2.5453009768179662</v>
      </c>
      <c r="K170" s="69">
        <v>545.32663788839147</v>
      </c>
      <c r="L170" s="69">
        <f t="shared" si="25"/>
        <v>27.700000000000003</v>
      </c>
      <c r="M170" s="69">
        <f t="shared" si="26"/>
        <v>17.299999999999997</v>
      </c>
      <c r="N170" s="69">
        <f t="shared" si="36"/>
        <v>1.7299999999999998</v>
      </c>
      <c r="O170" s="69">
        <f t="shared" si="27"/>
        <v>27.700000000000003</v>
      </c>
      <c r="P170" s="69">
        <f t="shared" si="28"/>
        <v>4.7</v>
      </c>
      <c r="Q170" s="70">
        <f t="shared" si="29"/>
        <v>47</v>
      </c>
      <c r="R170" s="70">
        <v>26.369562758856457</v>
      </c>
      <c r="S170" s="71">
        <f t="shared" si="30"/>
        <v>1.7384198381943561</v>
      </c>
      <c r="T170" s="71">
        <f t="shared" si="31"/>
        <v>0.25453009768179663</v>
      </c>
      <c r="U170" s="86">
        <v>5.4532663788839146</v>
      </c>
      <c r="V170" s="70">
        <f t="shared" si="32"/>
        <v>36.276718878252936</v>
      </c>
      <c r="W170" s="86">
        <f t="shared" si="33"/>
        <v>12.681468937718217</v>
      </c>
      <c r="X170" s="86">
        <f t="shared" si="34"/>
        <v>49</v>
      </c>
      <c r="Y170" s="25">
        <f t="shared" si="35"/>
        <v>42</v>
      </c>
    </row>
    <row r="171" spans="1:25" ht="24" x14ac:dyDescent="0.45">
      <c r="A171" s="10" t="s">
        <v>294</v>
      </c>
      <c r="B171" s="21" t="s">
        <v>70</v>
      </c>
      <c r="C171" s="77" t="s">
        <v>791</v>
      </c>
      <c r="D171" s="78">
        <v>569</v>
      </c>
      <c r="E171" s="74">
        <v>1913</v>
      </c>
      <c r="F171" s="78">
        <v>520</v>
      </c>
      <c r="G171" s="78">
        <v>102</v>
      </c>
      <c r="H171" s="69">
        <v>24.965526139416514</v>
      </c>
      <c r="I171" s="69">
        <v>3.2917167651666839</v>
      </c>
      <c r="J171" s="69">
        <v>2.2881394589533692</v>
      </c>
      <c r="K171" s="69">
        <v>511.858938090187</v>
      </c>
      <c r="L171" s="69">
        <f t="shared" si="25"/>
        <v>26</v>
      </c>
      <c r="M171" s="69">
        <f t="shared" si="26"/>
        <v>76</v>
      </c>
      <c r="N171" s="69">
        <f t="shared" si="36"/>
        <v>7.6</v>
      </c>
      <c r="O171" s="69">
        <f t="shared" si="27"/>
        <v>26</v>
      </c>
      <c r="P171" s="69">
        <f t="shared" si="28"/>
        <v>4.9000000000000004</v>
      </c>
      <c r="Q171" s="70">
        <f t="shared" si="29"/>
        <v>49</v>
      </c>
      <c r="R171" s="70">
        <v>24.965526139416514</v>
      </c>
      <c r="S171" s="71">
        <f t="shared" si="30"/>
        <v>1.6458583825833419</v>
      </c>
      <c r="T171" s="71">
        <f t="shared" si="31"/>
        <v>0.22881394589533693</v>
      </c>
      <c r="U171" s="86">
        <v>5.1185893809018701</v>
      </c>
      <c r="V171" s="70">
        <f t="shared" si="32"/>
        <v>28.801159957006391</v>
      </c>
      <c r="W171" s="86">
        <f t="shared" si="33"/>
        <v>10.068193228577348</v>
      </c>
      <c r="X171" s="86">
        <f t="shared" si="34"/>
        <v>39</v>
      </c>
      <c r="Y171" s="25">
        <f t="shared" si="35"/>
        <v>33</v>
      </c>
    </row>
    <row r="172" spans="1:25" ht="24" x14ac:dyDescent="0.45">
      <c r="A172" s="10" t="s">
        <v>1316</v>
      </c>
      <c r="B172" s="21" t="s">
        <v>70</v>
      </c>
      <c r="C172" s="77" t="s">
        <v>1182</v>
      </c>
      <c r="D172" s="78">
        <v>510</v>
      </c>
      <c r="E172" s="74">
        <v>1819</v>
      </c>
      <c r="F172" s="78">
        <v>429</v>
      </c>
      <c r="G172" s="78">
        <v>74</v>
      </c>
      <c r="H172" s="69">
        <v>22.376833622324117</v>
      </c>
      <c r="I172" s="69">
        <v>2.9503963976010699</v>
      </c>
      <c r="J172" s="69">
        <v>2.1757060511428015</v>
      </c>
      <c r="K172" s="69">
        <v>422.28362392440425</v>
      </c>
      <c r="L172" s="69">
        <f t="shared" si="25"/>
        <v>21.450000000000003</v>
      </c>
      <c r="M172" s="69">
        <f t="shared" si="26"/>
        <v>52.55</v>
      </c>
      <c r="N172" s="69">
        <f t="shared" si="36"/>
        <v>5.2549999999999999</v>
      </c>
      <c r="O172" s="69">
        <f t="shared" si="27"/>
        <v>21.450000000000003</v>
      </c>
      <c r="P172" s="69">
        <f t="shared" si="28"/>
        <v>8.1</v>
      </c>
      <c r="Q172" s="70">
        <f t="shared" si="29"/>
        <v>81</v>
      </c>
      <c r="R172" s="70">
        <v>22.376833622324117</v>
      </c>
      <c r="S172" s="71">
        <f t="shared" si="30"/>
        <v>1.4751981988005349</v>
      </c>
      <c r="T172" s="71">
        <f t="shared" si="31"/>
        <v>0.21757060511428017</v>
      </c>
      <c r="U172" s="86">
        <v>4.2228362392440424</v>
      </c>
      <c r="V172" s="70">
        <f t="shared" si="32"/>
        <v>30.702297455254413</v>
      </c>
      <c r="W172" s="86">
        <f t="shared" si="33"/>
        <v>10.732785200394749</v>
      </c>
      <c r="X172" s="86">
        <f t="shared" si="34"/>
        <v>41</v>
      </c>
      <c r="Y172" s="25">
        <f t="shared" si="35"/>
        <v>35</v>
      </c>
    </row>
    <row r="173" spans="1:25" ht="24" x14ac:dyDescent="0.45">
      <c r="A173" s="10" t="s">
        <v>423</v>
      </c>
      <c r="B173" s="21" t="s">
        <v>70</v>
      </c>
      <c r="C173" s="77" t="s">
        <v>635</v>
      </c>
      <c r="D173" s="78">
        <v>447</v>
      </c>
      <c r="E173" s="74">
        <v>1751</v>
      </c>
      <c r="F173" s="78">
        <v>414</v>
      </c>
      <c r="G173" s="78">
        <v>47</v>
      </c>
      <c r="H173" s="69">
        <v>19.612636527801726</v>
      </c>
      <c r="I173" s="69">
        <v>2.5859356661327024</v>
      </c>
      <c r="J173" s="69">
        <v>2.0943712454926029</v>
      </c>
      <c r="K173" s="69">
        <v>407.51846224872583</v>
      </c>
      <c r="L173" s="69">
        <f t="shared" si="25"/>
        <v>20.700000000000003</v>
      </c>
      <c r="M173" s="69">
        <f t="shared" si="26"/>
        <v>26.299999999999997</v>
      </c>
      <c r="N173" s="69">
        <f t="shared" si="36"/>
        <v>2.63</v>
      </c>
      <c r="O173" s="69">
        <f t="shared" si="27"/>
        <v>20.700000000000003</v>
      </c>
      <c r="P173" s="69">
        <f t="shared" si="28"/>
        <v>3.3000000000000003</v>
      </c>
      <c r="Q173" s="70">
        <f t="shared" si="29"/>
        <v>33</v>
      </c>
      <c r="R173" s="70">
        <v>19.612636527801726</v>
      </c>
      <c r="S173" s="71">
        <f t="shared" si="30"/>
        <v>1.2929678330663512</v>
      </c>
      <c r="T173" s="71">
        <f t="shared" si="31"/>
        <v>0.20943712454926031</v>
      </c>
      <c r="U173" s="86">
        <v>4.0751846224872583</v>
      </c>
      <c r="V173" s="70">
        <f t="shared" si="32"/>
        <v>25.441351858806076</v>
      </c>
      <c r="W173" s="86">
        <f t="shared" si="33"/>
        <v>8.8936850770266442</v>
      </c>
      <c r="X173" s="86">
        <f t="shared" si="34"/>
        <v>34</v>
      </c>
      <c r="Y173" s="25">
        <f t="shared" si="35"/>
        <v>29</v>
      </c>
    </row>
    <row r="174" spans="1:25" ht="24" x14ac:dyDescent="0.45">
      <c r="A174" s="10" t="s">
        <v>356</v>
      </c>
      <c r="B174" s="21" t="s">
        <v>70</v>
      </c>
      <c r="C174" s="77" t="s">
        <v>1211</v>
      </c>
      <c r="D174" s="78">
        <v>422</v>
      </c>
      <c r="E174" s="74">
        <v>1512</v>
      </c>
      <c r="F174" s="78">
        <v>408</v>
      </c>
      <c r="G174" s="78">
        <v>40</v>
      </c>
      <c r="H174" s="69">
        <v>18.51573291886427</v>
      </c>
      <c r="I174" s="69">
        <v>2.4413083917404932</v>
      </c>
      <c r="J174" s="69">
        <v>1.8085033256338183</v>
      </c>
      <c r="K174" s="69">
        <v>401.61239757845442</v>
      </c>
      <c r="L174" s="69">
        <f t="shared" si="25"/>
        <v>20.400000000000002</v>
      </c>
      <c r="M174" s="69">
        <f t="shared" si="26"/>
        <v>19.599999999999998</v>
      </c>
      <c r="N174" s="69">
        <f t="shared" si="36"/>
        <v>1.9599999999999997</v>
      </c>
      <c r="O174" s="69">
        <f t="shared" si="27"/>
        <v>20.400000000000002</v>
      </c>
      <c r="P174" s="69">
        <f t="shared" si="28"/>
        <v>1.4000000000000001</v>
      </c>
      <c r="Q174" s="70">
        <f t="shared" si="29"/>
        <v>14</v>
      </c>
      <c r="R174" s="70">
        <v>18.51573291886427</v>
      </c>
      <c r="S174" s="71">
        <f t="shared" si="30"/>
        <v>1.2206541958702466</v>
      </c>
      <c r="T174" s="71">
        <f t="shared" si="31"/>
        <v>0.18085033256338184</v>
      </c>
      <c r="U174" s="86">
        <v>4.0161239757845442</v>
      </c>
      <c r="V174" s="70">
        <f t="shared" si="32"/>
        <v>23.011660757955678</v>
      </c>
      <c r="W174" s="86">
        <f t="shared" si="33"/>
        <v>8.0443234705624</v>
      </c>
      <c r="X174" s="86">
        <f t="shared" si="34"/>
        <v>31</v>
      </c>
      <c r="Y174" s="25">
        <f t="shared" si="35"/>
        <v>26</v>
      </c>
    </row>
    <row r="175" spans="1:25" ht="24" x14ac:dyDescent="0.45">
      <c r="A175" s="10" t="s">
        <v>1316</v>
      </c>
      <c r="B175" s="21" t="s">
        <v>70</v>
      </c>
      <c r="C175" s="77" t="s">
        <v>486</v>
      </c>
      <c r="D175" s="78">
        <v>301</v>
      </c>
      <c r="E175" s="74">
        <v>1060</v>
      </c>
      <c r="F175" s="78">
        <v>261</v>
      </c>
      <c r="G175" s="78">
        <v>49</v>
      </c>
      <c r="H175" s="69">
        <v>13.206719451606977</v>
      </c>
      <c r="I175" s="69">
        <v>1.7413123836822002</v>
      </c>
      <c r="J175" s="69">
        <v>1.2678660880766186</v>
      </c>
      <c r="K175" s="69">
        <v>256.91381315680542</v>
      </c>
      <c r="L175" s="69">
        <f t="shared" si="25"/>
        <v>13.05</v>
      </c>
      <c r="M175" s="69">
        <f t="shared" si="26"/>
        <v>35.950000000000003</v>
      </c>
      <c r="N175" s="69">
        <f t="shared" si="36"/>
        <v>3.5950000000000002</v>
      </c>
      <c r="O175" s="69">
        <f t="shared" si="27"/>
        <v>13.05</v>
      </c>
      <c r="P175" s="69">
        <f t="shared" si="28"/>
        <v>4</v>
      </c>
      <c r="Q175" s="70">
        <f t="shared" si="29"/>
        <v>40</v>
      </c>
      <c r="R175" s="70">
        <v>13.206719451606977</v>
      </c>
      <c r="S175" s="71">
        <f t="shared" si="30"/>
        <v>0.8706561918411001</v>
      </c>
      <c r="T175" s="71">
        <f t="shared" si="31"/>
        <v>0.12678660880766188</v>
      </c>
      <c r="U175" s="86">
        <v>2.5691381315680544</v>
      </c>
      <c r="V175" s="70">
        <f t="shared" si="32"/>
        <v>16.92472716620847</v>
      </c>
      <c r="W175" s="86">
        <f t="shared" si="33"/>
        <v>5.9164777982799981</v>
      </c>
      <c r="X175" s="86">
        <f t="shared" si="34"/>
        <v>23</v>
      </c>
      <c r="Y175" s="25">
        <f t="shared" si="35"/>
        <v>20</v>
      </c>
    </row>
    <row r="176" spans="1:25" ht="24" x14ac:dyDescent="0.45">
      <c r="A176" s="10" t="s">
        <v>510</v>
      </c>
      <c r="B176" s="21" t="s">
        <v>70</v>
      </c>
      <c r="C176" s="77" t="s">
        <v>1275</v>
      </c>
      <c r="D176" s="78">
        <v>79</v>
      </c>
      <c r="E176" s="74">
        <v>264</v>
      </c>
      <c r="F176" s="78">
        <v>70</v>
      </c>
      <c r="G176" s="78">
        <v>3</v>
      </c>
      <c r="H176" s="69">
        <v>3.4662154042423632</v>
      </c>
      <c r="I176" s="69">
        <v>0.45702218707938141</v>
      </c>
      <c r="J176" s="69">
        <v>0.31577042193606353</v>
      </c>
      <c r="K176" s="69">
        <v>68.904087819832867</v>
      </c>
      <c r="L176" s="69">
        <f t="shared" si="25"/>
        <v>3.5</v>
      </c>
      <c r="M176" s="69">
        <f t="shared" si="26"/>
        <v>-0.5</v>
      </c>
      <c r="N176" s="69">
        <f t="shared" si="36"/>
        <v>-0.05</v>
      </c>
      <c r="O176" s="69">
        <f t="shared" si="27"/>
        <v>3.5</v>
      </c>
      <c r="P176" s="69">
        <f t="shared" si="28"/>
        <v>0.9</v>
      </c>
      <c r="Q176" s="70">
        <f t="shared" si="29"/>
        <v>9</v>
      </c>
      <c r="R176" s="70">
        <v>3.4662154042423632</v>
      </c>
      <c r="S176" s="71">
        <f t="shared" si="30"/>
        <v>0.22851109353969071</v>
      </c>
      <c r="T176" s="71">
        <f t="shared" si="31"/>
        <v>3.1577042193606353E-2</v>
      </c>
      <c r="U176" s="86">
        <v>0.68904087819832871</v>
      </c>
      <c r="V176" s="70">
        <f t="shared" si="32"/>
        <v>5.3021903337867764</v>
      </c>
      <c r="W176" s="86">
        <f t="shared" si="33"/>
        <v>1.8535182921434323</v>
      </c>
      <c r="X176" s="86">
        <f t="shared" si="34"/>
        <v>7</v>
      </c>
      <c r="Y176" s="25">
        <f t="shared" si="35"/>
        <v>6</v>
      </c>
    </row>
    <row r="177" spans="1:25" ht="24" x14ac:dyDescent="0.45">
      <c r="A177" s="4" t="s">
        <v>14</v>
      </c>
      <c r="B177" s="16" t="s">
        <v>13</v>
      </c>
      <c r="C177" s="79" t="s">
        <v>14</v>
      </c>
      <c r="D177" s="80">
        <v>497898</v>
      </c>
      <c r="E177" s="81">
        <v>1558693</v>
      </c>
      <c r="F177" s="80">
        <v>481530</v>
      </c>
      <c r="G177" s="80">
        <v>56374</v>
      </c>
      <c r="H177" s="69">
        <v>19906.491828900347</v>
      </c>
      <c r="I177" s="69">
        <v>4220.0488460369525</v>
      </c>
      <c r="J177" s="69">
        <v>2787.3345537603991</v>
      </c>
      <c r="K177" s="69">
        <v>477185.92293828382</v>
      </c>
      <c r="L177" s="69">
        <f t="shared" si="25"/>
        <v>24076.5</v>
      </c>
      <c r="M177" s="69">
        <f t="shared" si="26"/>
        <v>32297.5</v>
      </c>
      <c r="N177" s="69">
        <f t="shared" si="36"/>
        <v>3229.75</v>
      </c>
      <c r="O177" s="69">
        <f t="shared" si="27"/>
        <v>24076.5</v>
      </c>
      <c r="P177" s="69">
        <f t="shared" si="28"/>
        <v>1636.8000000000002</v>
      </c>
      <c r="Q177" s="70">
        <f t="shared" si="29"/>
        <v>16368</v>
      </c>
      <c r="R177" s="70">
        <v>19906.491828900347</v>
      </c>
      <c r="S177" s="71">
        <f t="shared" si="30"/>
        <v>2110.0244230184762</v>
      </c>
      <c r="T177" s="71">
        <f t="shared" si="31"/>
        <v>278.7334553760399</v>
      </c>
      <c r="U177" s="86">
        <v>4771.8592293828387</v>
      </c>
      <c r="V177" s="70">
        <f t="shared" si="32"/>
        <v>24916.692025925622</v>
      </c>
      <c r="W177" s="86">
        <f t="shared" si="33"/>
        <v>8710.2766106801882</v>
      </c>
      <c r="X177" s="86">
        <f t="shared" si="34"/>
        <v>33627</v>
      </c>
      <c r="Y177" s="25">
        <f t="shared" si="35"/>
        <v>28595</v>
      </c>
    </row>
    <row r="178" spans="1:25" ht="24" x14ac:dyDescent="0.45">
      <c r="A178" s="7" t="s">
        <v>76</v>
      </c>
      <c r="B178" s="18" t="s">
        <v>13</v>
      </c>
      <c r="C178" s="84" t="s">
        <v>76</v>
      </c>
      <c r="D178" s="85">
        <v>54958</v>
      </c>
      <c r="E178" s="74">
        <v>175255</v>
      </c>
      <c r="F178" s="85">
        <v>52698</v>
      </c>
      <c r="G178" s="85">
        <v>4980</v>
      </c>
      <c r="H178" s="69">
        <v>2197.2793181187822</v>
      </c>
      <c r="I178" s="69">
        <v>465.80915063024719</v>
      </c>
      <c r="J178" s="69">
        <v>313.39995574451081</v>
      </c>
      <c r="K178" s="69">
        <v>52222.590008933359</v>
      </c>
      <c r="L178" s="69">
        <f t="shared" si="25"/>
        <v>2634.9</v>
      </c>
      <c r="M178" s="69">
        <f t="shared" si="26"/>
        <v>2345.1</v>
      </c>
      <c r="N178" s="69">
        <f t="shared" si="36"/>
        <v>234.51</v>
      </c>
      <c r="O178" s="69">
        <f t="shared" si="27"/>
        <v>2634.9</v>
      </c>
      <c r="P178" s="69">
        <f t="shared" si="28"/>
        <v>226</v>
      </c>
      <c r="Q178" s="70">
        <f t="shared" si="29"/>
        <v>2260</v>
      </c>
      <c r="R178" s="70">
        <v>2197.2793181187822</v>
      </c>
      <c r="S178" s="71">
        <f t="shared" si="30"/>
        <v>232.90457531512359</v>
      </c>
      <c r="T178" s="71">
        <f t="shared" si="31"/>
        <v>31.339995574451081</v>
      </c>
      <c r="U178" s="86">
        <v>522.22590008933355</v>
      </c>
      <c r="V178" s="70">
        <f t="shared" si="32"/>
        <v>2912.5597979487884</v>
      </c>
      <c r="W178" s="86">
        <f t="shared" si="33"/>
        <v>1018.160896273241</v>
      </c>
      <c r="X178" s="86">
        <f t="shared" si="34"/>
        <v>3931</v>
      </c>
      <c r="Y178" s="25">
        <f t="shared" si="35"/>
        <v>3343</v>
      </c>
    </row>
    <row r="179" spans="1:25" ht="24" x14ac:dyDescent="0.45">
      <c r="A179" s="7" t="s">
        <v>97</v>
      </c>
      <c r="B179" s="18" t="s">
        <v>13</v>
      </c>
      <c r="C179" s="84" t="s">
        <v>97</v>
      </c>
      <c r="D179" s="85">
        <v>40275</v>
      </c>
      <c r="E179" s="74">
        <v>130825</v>
      </c>
      <c r="F179" s="85">
        <v>38906</v>
      </c>
      <c r="G179" s="85">
        <v>3803</v>
      </c>
      <c r="H179" s="69">
        <v>1610.2373546569006</v>
      </c>
      <c r="I179" s="69">
        <v>341.36001203888799</v>
      </c>
      <c r="J179" s="69">
        <v>233.94795703560882</v>
      </c>
      <c r="K179" s="69">
        <v>38555.013224174756</v>
      </c>
      <c r="L179" s="69">
        <f t="shared" si="25"/>
        <v>1945.3000000000002</v>
      </c>
      <c r="M179" s="69">
        <f t="shared" si="26"/>
        <v>1857.6999999999998</v>
      </c>
      <c r="N179" s="69">
        <f t="shared" si="36"/>
        <v>185.76999999999998</v>
      </c>
      <c r="O179" s="69">
        <f t="shared" si="27"/>
        <v>1945.3000000000002</v>
      </c>
      <c r="P179" s="69">
        <f t="shared" si="28"/>
        <v>136.9</v>
      </c>
      <c r="Q179" s="70">
        <f t="shared" si="29"/>
        <v>1369</v>
      </c>
      <c r="R179" s="70">
        <v>1610.2373546569006</v>
      </c>
      <c r="S179" s="71">
        <f t="shared" si="30"/>
        <v>170.68000601944399</v>
      </c>
      <c r="T179" s="71">
        <f t="shared" si="31"/>
        <v>23.394795703560884</v>
      </c>
      <c r="U179" s="86">
        <v>385.55013224174758</v>
      </c>
      <c r="V179" s="70">
        <f t="shared" si="32"/>
        <v>2094.2026972145313</v>
      </c>
      <c r="W179" s="86">
        <f t="shared" si="33"/>
        <v>732.08292467520926</v>
      </c>
      <c r="X179" s="86">
        <f t="shared" si="34"/>
        <v>2826</v>
      </c>
      <c r="Y179" s="25">
        <f t="shared" si="35"/>
        <v>2403</v>
      </c>
    </row>
    <row r="180" spans="1:25" ht="24" x14ac:dyDescent="0.45">
      <c r="A180" s="7" t="s">
        <v>118</v>
      </c>
      <c r="B180" s="18" t="s">
        <v>13</v>
      </c>
      <c r="C180" s="84" t="s">
        <v>118</v>
      </c>
      <c r="D180" s="85">
        <v>30129</v>
      </c>
      <c r="E180" s="74">
        <v>100641</v>
      </c>
      <c r="F180" s="85">
        <v>28635</v>
      </c>
      <c r="G180" s="85">
        <v>3406</v>
      </c>
      <c r="H180" s="69">
        <v>1204.5894787947302</v>
      </c>
      <c r="I180" s="69">
        <v>255.36525891296478</v>
      </c>
      <c r="J180" s="69">
        <v>179.97138424628864</v>
      </c>
      <c r="K180" s="69">
        <v>28376.672073054131</v>
      </c>
      <c r="L180" s="69">
        <f t="shared" si="25"/>
        <v>1431.75</v>
      </c>
      <c r="M180" s="69">
        <f t="shared" si="26"/>
        <v>1974.25</v>
      </c>
      <c r="N180" s="69">
        <f t="shared" si="36"/>
        <v>197.42500000000001</v>
      </c>
      <c r="O180" s="69">
        <f t="shared" si="27"/>
        <v>1431.75</v>
      </c>
      <c r="P180" s="69">
        <f t="shared" si="28"/>
        <v>149.4</v>
      </c>
      <c r="Q180" s="70">
        <f t="shared" si="29"/>
        <v>1494</v>
      </c>
      <c r="R180" s="70">
        <v>1204.5894787947302</v>
      </c>
      <c r="S180" s="71">
        <f t="shared" si="30"/>
        <v>127.68262945648239</v>
      </c>
      <c r="T180" s="71">
        <f t="shared" si="31"/>
        <v>17.997138424628865</v>
      </c>
      <c r="U180" s="86">
        <v>283.76672073054135</v>
      </c>
      <c r="V180" s="70">
        <f t="shared" si="32"/>
        <v>1550.0166905571252</v>
      </c>
      <c r="W180" s="86">
        <f t="shared" si="33"/>
        <v>541.84857732623084</v>
      </c>
      <c r="X180" s="86">
        <f t="shared" si="34"/>
        <v>2092</v>
      </c>
      <c r="Y180" s="25">
        <f t="shared" si="35"/>
        <v>1779</v>
      </c>
    </row>
    <row r="181" spans="1:25" ht="24" x14ac:dyDescent="0.45">
      <c r="A181" s="8" t="s">
        <v>122</v>
      </c>
      <c r="B181" s="19" t="s">
        <v>13</v>
      </c>
      <c r="C181" s="72" t="s">
        <v>122</v>
      </c>
      <c r="D181" s="73">
        <v>30504</v>
      </c>
      <c r="E181" s="74">
        <v>98973</v>
      </c>
      <c r="F181" s="73">
        <v>29362</v>
      </c>
      <c r="G181" s="73">
        <v>3683</v>
      </c>
      <c r="H181" s="69">
        <v>1219.582377813882</v>
      </c>
      <c r="I181" s="69">
        <v>258.54365753530078</v>
      </c>
      <c r="J181" s="69">
        <v>176.98858132379371</v>
      </c>
      <c r="K181" s="69">
        <v>29097.113511751893</v>
      </c>
      <c r="L181" s="69">
        <f t="shared" si="25"/>
        <v>1468.1000000000001</v>
      </c>
      <c r="M181" s="69">
        <f t="shared" si="26"/>
        <v>2214.8999999999996</v>
      </c>
      <c r="N181" s="69">
        <f t="shared" si="36"/>
        <v>221.48999999999995</v>
      </c>
      <c r="O181" s="69">
        <f t="shared" si="27"/>
        <v>1468.1000000000001</v>
      </c>
      <c r="P181" s="69">
        <f t="shared" si="28"/>
        <v>114.2</v>
      </c>
      <c r="Q181" s="70">
        <f t="shared" si="29"/>
        <v>1142</v>
      </c>
      <c r="R181" s="70">
        <v>1219.582377813882</v>
      </c>
      <c r="S181" s="71">
        <f t="shared" si="30"/>
        <v>129.27182876765039</v>
      </c>
      <c r="T181" s="71">
        <f t="shared" si="31"/>
        <v>17.698858132379371</v>
      </c>
      <c r="U181" s="86">
        <v>290.97113511751894</v>
      </c>
      <c r="V181" s="70">
        <f t="shared" si="32"/>
        <v>1514.8364835666721</v>
      </c>
      <c r="W181" s="86">
        <f t="shared" si="33"/>
        <v>529.55042258767264</v>
      </c>
      <c r="X181" s="86">
        <f t="shared" si="34"/>
        <v>2044</v>
      </c>
      <c r="Y181" s="25">
        <f t="shared" si="35"/>
        <v>1738</v>
      </c>
    </row>
    <row r="182" spans="1:25" ht="24" x14ac:dyDescent="0.45">
      <c r="A182" s="8" t="s">
        <v>139</v>
      </c>
      <c r="B182" s="19" t="s">
        <v>13</v>
      </c>
      <c r="C182" s="72" t="s">
        <v>139</v>
      </c>
      <c r="D182" s="73">
        <v>26916</v>
      </c>
      <c r="E182" s="74">
        <v>85274</v>
      </c>
      <c r="F182" s="73">
        <v>25054</v>
      </c>
      <c r="G182" s="73">
        <v>3572</v>
      </c>
      <c r="H182" s="69">
        <v>1076.1303199986378</v>
      </c>
      <c r="I182" s="69">
        <v>228.1327395167898</v>
      </c>
      <c r="J182" s="69">
        <v>152.49132878467043</v>
      </c>
      <c r="K182" s="69">
        <v>24827.977723705193</v>
      </c>
      <c r="L182" s="69">
        <f t="shared" si="25"/>
        <v>1252.7</v>
      </c>
      <c r="M182" s="69">
        <f t="shared" si="26"/>
        <v>2319.3000000000002</v>
      </c>
      <c r="N182" s="69">
        <f t="shared" si="36"/>
        <v>231.93</v>
      </c>
      <c r="O182" s="69">
        <f t="shared" si="27"/>
        <v>1252.7</v>
      </c>
      <c r="P182" s="69">
        <f t="shared" si="28"/>
        <v>186.20000000000002</v>
      </c>
      <c r="Q182" s="70">
        <f t="shared" si="29"/>
        <v>1862</v>
      </c>
      <c r="R182" s="70">
        <v>1076.1303199986378</v>
      </c>
      <c r="S182" s="71">
        <f t="shared" si="30"/>
        <v>114.0663697583949</v>
      </c>
      <c r="T182" s="71">
        <f t="shared" si="31"/>
        <v>15.249132878467044</v>
      </c>
      <c r="U182" s="86">
        <v>248.27977723705195</v>
      </c>
      <c r="V182" s="70">
        <f t="shared" si="32"/>
        <v>1377.4973341156176</v>
      </c>
      <c r="W182" s="86">
        <f t="shared" si="33"/>
        <v>481.53995715552264</v>
      </c>
      <c r="X182" s="86">
        <f t="shared" si="34"/>
        <v>1859</v>
      </c>
      <c r="Y182" s="25">
        <f t="shared" si="35"/>
        <v>1581</v>
      </c>
    </row>
    <row r="183" spans="1:25" ht="24" x14ac:dyDescent="0.45">
      <c r="A183" s="8" t="s">
        <v>142</v>
      </c>
      <c r="B183" s="19" t="s">
        <v>13</v>
      </c>
      <c r="C183" s="72" t="s">
        <v>143</v>
      </c>
      <c r="D183" s="73">
        <v>25802</v>
      </c>
      <c r="E183" s="74">
        <v>82494</v>
      </c>
      <c r="F183" s="73">
        <v>25662</v>
      </c>
      <c r="G183" s="73">
        <v>18249</v>
      </c>
      <c r="H183" s="69">
        <v>1031.5914146457442</v>
      </c>
      <c r="I183" s="69">
        <v>218.69077667603693</v>
      </c>
      <c r="J183" s="69">
        <v>147.51999058051226</v>
      </c>
      <c r="K183" s="69">
        <v>25430.492709576225</v>
      </c>
      <c r="L183" s="69">
        <f t="shared" si="25"/>
        <v>1283.1000000000001</v>
      </c>
      <c r="M183" s="69">
        <f t="shared" si="26"/>
        <v>16965.900000000001</v>
      </c>
      <c r="N183" s="69">
        <f t="shared" si="36"/>
        <v>1696.5900000000001</v>
      </c>
      <c r="O183" s="69">
        <f t="shared" si="27"/>
        <v>1283.1000000000001</v>
      </c>
      <c r="P183" s="69">
        <f t="shared" si="28"/>
        <v>14</v>
      </c>
      <c r="Q183" s="70">
        <f t="shared" si="29"/>
        <v>140</v>
      </c>
      <c r="R183" s="70">
        <v>1031.5914146457442</v>
      </c>
      <c r="S183" s="71">
        <f t="shared" si="30"/>
        <v>109.34538833801847</v>
      </c>
      <c r="T183" s="71">
        <f t="shared" si="31"/>
        <v>14.751999058051226</v>
      </c>
      <c r="U183" s="86">
        <v>254.30492709576225</v>
      </c>
      <c r="V183" s="70">
        <f t="shared" si="32"/>
        <v>-302.10026897852663</v>
      </c>
      <c r="W183" s="86">
        <f t="shared" si="33"/>
        <v>-105.60699246215859</v>
      </c>
      <c r="X183" s="86">
        <f t="shared" si="34"/>
        <v>-408</v>
      </c>
      <c r="Y183" s="25">
        <f t="shared" si="35"/>
        <v>-347</v>
      </c>
    </row>
    <row r="184" spans="1:25" ht="24" x14ac:dyDescent="0.45">
      <c r="A184" s="9" t="s">
        <v>233</v>
      </c>
      <c r="B184" s="20" t="s">
        <v>13</v>
      </c>
      <c r="C184" s="75" t="s">
        <v>233</v>
      </c>
      <c r="D184" s="76">
        <v>13953</v>
      </c>
      <c r="E184" s="74">
        <v>45031</v>
      </c>
      <c r="F184" s="76">
        <v>13267</v>
      </c>
      <c r="G184" s="76">
        <v>1301</v>
      </c>
      <c r="H184" s="69">
        <v>557.85578670459927</v>
      </c>
      <c r="I184" s="69">
        <v>118.26185593987844</v>
      </c>
      <c r="J184" s="69">
        <v>80.526737651599475</v>
      </c>
      <c r="K184" s="69">
        <v>13147.313022287732</v>
      </c>
      <c r="L184" s="69">
        <f t="shared" si="25"/>
        <v>663.35</v>
      </c>
      <c r="M184" s="69">
        <f t="shared" si="26"/>
        <v>637.65</v>
      </c>
      <c r="N184" s="69">
        <f t="shared" si="36"/>
        <v>63.765000000000001</v>
      </c>
      <c r="O184" s="69">
        <f t="shared" si="27"/>
        <v>663.35</v>
      </c>
      <c r="P184" s="69">
        <f t="shared" si="28"/>
        <v>68.600000000000009</v>
      </c>
      <c r="Q184" s="70">
        <f t="shared" si="29"/>
        <v>686</v>
      </c>
      <c r="R184" s="70">
        <v>557.85578670459927</v>
      </c>
      <c r="S184" s="71">
        <f t="shared" si="30"/>
        <v>59.130927969939222</v>
      </c>
      <c r="T184" s="71">
        <f t="shared" si="31"/>
        <v>8.0526737651599483</v>
      </c>
      <c r="U184" s="86">
        <v>131.4731302228773</v>
      </c>
      <c r="V184" s="70">
        <f t="shared" si="32"/>
        <v>745.24217113225586</v>
      </c>
      <c r="W184" s="86">
        <f t="shared" si="33"/>
        <v>260.5187496699682</v>
      </c>
      <c r="X184" s="86">
        <f t="shared" si="34"/>
        <v>1006</v>
      </c>
      <c r="Y184" s="25">
        <f t="shared" si="35"/>
        <v>855</v>
      </c>
    </row>
    <row r="185" spans="1:25" ht="24" x14ac:dyDescent="0.45">
      <c r="A185" s="9" t="s">
        <v>235</v>
      </c>
      <c r="B185" s="20" t="s">
        <v>13</v>
      </c>
      <c r="C185" s="75" t="s">
        <v>235</v>
      </c>
      <c r="D185" s="76">
        <v>14343</v>
      </c>
      <c r="E185" s="74">
        <v>44887</v>
      </c>
      <c r="F185" s="76">
        <v>13802</v>
      </c>
      <c r="G185" s="76">
        <v>2037</v>
      </c>
      <c r="H185" s="69">
        <v>573.44840168451708</v>
      </c>
      <c r="I185" s="69">
        <v>121.56739050710789</v>
      </c>
      <c r="J185" s="69">
        <v>80.269229485628685</v>
      </c>
      <c r="K185" s="69">
        <v>13677.486570710429</v>
      </c>
      <c r="L185" s="69">
        <f t="shared" si="25"/>
        <v>690.1</v>
      </c>
      <c r="M185" s="69">
        <f t="shared" si="26"/>
        <v>1346.9</v>
      </c>
      <c r="N185" s="69">
        <f t="shared" si="36"/>
        <v>134.69</v>
      </c>
      <c r="O185" s="69">
        <f t="shared" si="27"/>
        <v>690.1</v>
      </c>
      <c r="P185" s="69">
        <f t="shared" si="28"/>
        <v>54.1</v>
      </c>
      <c r="Q185" s="70">
        <f t="shared" si="29"/>
        <v>541</v>
      </c>
      <c r="R185" s="70">
        <v>573.44840168451708</v>
      </c>
      <c r="S185" s="71">
        <f t="shared" si="30"/>
        <v>60.783695253553944</v>
      </c>
      <c r="T185" s="71">
        <f t="shared" si="31"/>
        <v>8.0269229485628681</v>
      </c>
      <c r="U185" s="86">
        <v>136.77486570710431</v>
      </c>
      <c r="V185" s="70">
        <f t="shared" si="32"/>
        <v>682.39003969661235</v>
      </c>
      <c r="W185" s="86">
        <f t="shared" si="33"/>
        <v>238.54715529437229</v>
      </c>
      <c r="X185" s="86">
        <f t="shared" si="34"/>
        <v>921</v>
      </c>
      <c r="Y185" s="25">
        <f t="shared" si="35"/>
        <v>783</v>
      </c>
    </row>
    <row r="186" spans="1:25" ht="24" x14ac:dyDescent="0.45">
      <c r="A186" s="9" t="s">
        <v>282</v>
      </c>
      <c r="B186" s="20" t="s">
        <v>13</v>
      </c>
      <c r="C186" s="75" t="s">
        <v>283</v>
      </c>
      <c r="D186" s="76">
        <v>10744</v>
      </c>
      <c r="E186" s="74">
        <v>34346</v>
      </c>
      <c r="F186" s="76">
        <v>10549</v>
      </c>
      <c r="G186" s="76">
        <v>1030</v>
      </c>
      <c r="H186" s="69">
        <v>429.55655216471115</v>
      </c>
      <c r="I186" s="69">
        <v>91.063239462341713</v>
      </c>
      <c r="J186" s="69">
        <v>61.41927408633687</v>
      </c>
      <c r="K186" s="69">
        <v>10453.833200581388</v>
      </c>
      <c r="L186" s="69">
        <f t="shared" si="25"/>
        <v>527.45000000000005</v>
      </c>
      <c r="M186" s="69">
        <f t="shared" si="26"/>
        <v>502.54999999999995</v>
      </c>
      <c r="N186" s="69">
        <f t="shared" si="36"/>
        <v>50.254999999999995</v>
      </c>
      <c r="O186" s="69">
        <f t="shared" si="27"/>
        <v>527.45000000000005</v>
      </c>
      <c r="P186" s="69">
        <f t="shared" si="28"/>
        <v>19.5</v>
      </c>
      <c r="Q186" s="70">
        <f t="shared" si="29"/>
        <v>195</v>
      </c>
      <c r="R186" s="70">
        <v>429.55655216471115</v>
      </c>
      <c r="S186" s="71">
        <f t="shared" si="30"/>
        <v>45.531619731170856</v>
      </c>
      <c r="T186" s="71">
        <f t="shared" si="31"/>
        <v>6.1419274086336877</v>
      </c>
      <c r="U186" s="86">
        <v>104.5383320058139</v>
      </c>
      <c r="V186" s="70">
        <f t="shared" si="32"/>
        <v>542.72957649306215</v>
      </c>
      <c r="W186" s="86">
        <f t="shared" si="33"/>
        <v>189.72521437168058</v>
      </c>
      <c r="X186" s="86">
        <f t="shared" si="34"/>
        <v>732</v>
      </c>
      <c r="Y186" s="25">
        <f t="shared" si="35"/>
        <v>622</v>
      </c>
    </row>
    <row r="187" spans="1:25" ht="24" x14ac:dyDescent="0.45">
      <c r="A187" s="9" t="s">
        <v>288</v>
      </c>
      <c r="B187" s="20" t="s">
        <v>13</v>
      </c>
      <c r="C187" s="75" t="s">
        <v>288</v>
      </c>
      <c r="D187" s="76">
        <v>10640</v>
      </c>
      <c r="E187" s="74">
        <v>33606</v>
      </c>
      <c r="F187" s="76">
        <v>10340</v>
      </c>
      <c r="G187" s="76">
        <v>1234</v>
      </c>
      <c r="H187" s="69">
        <v>425.39852150339971</v>
      </c>
      <c r="I187" s="69">
        <v>90.181763577747191</v>
      </c>
      <c r="J187" s="69">
        <v>60.095968233431456</v>
      </c>
      <c r="K187" s="69">
        <v>10246.718674188221</v>
      </c>
      <c r="L187" s="69">
        <f t="shared" si="25"/>
        <v>517</v>
      </c>
      <c r="M187" s="69">
        <f t="shared" si="26"/>
        <v>717</v>
      </c>
      <c r="N187" s="69">
        <f t="shared" si="36"/>
        <v>71.7</v>
      </c>
      <c r="O187" s="69">
        <f t="shared" si="27"/>
        <v>517</v>
      </c>
      <c r="P187" s="69">
        <f t="shared" si="28"/>
        <v>30</v>
      </c>
      <c r="Q187" s="70">
        <f t="shared" si="29"/>
        <v>300</v>
      </c>
      <c r="R187" s="70">
        <v>425.39852150339971</v>
      </c>
      <c r="S187" s="71">
        <f t="shared" si="30"/>
        <v>45.090881788873595</v>
      </c>
      <c r="T187" s="71">
        <f t="shared" si="31"/>
        <v>6.0095968233431458</v>
      </c>
      <c r="U187" s="86">
        <v>102.46718674188222</v>
      </c>
      <c r="V187" s="70">
        <f t="shared" si="32"/>
        <v>525.24699321081232</v>
      </c>
      <c r="W187" s="86">
        <f t="shared" si="33"/>
        <v>183.61372348439892</v>
      </c>
      <c r="X187" s="86">
        <f t="shared" si="34"/>
        <v>709</v>
      </c>
      <c r="Y187" s="25">
        <f t="shared" si="35"/>
        <v>603</v>
      </c>
    </row>
    <row r="188" spans="1:25" ht="24" x14ac:dyDescent="0.45">
      <c r="A188" s="9" t="s">
        <v>14</v>
      </c>
      <c r="B188" s="20" t="s">
        <v>13</v>
      </c>
      <c r="C188" s="75" t="s">
        <v>307</v>
      </c>
      <c r="D188" s="76">
        <v>9529</v>
      </c>
      <c r="E188" s="74">
        <v>29739</v>
      </c>
      <c r="F188" s="76">
        <v>9178</v>
      </c>
      <c r="G188" s="76">
        <v>1395</v>
      </c>
      <c r="H188" s="69">
        <v>380.9795593426594</v>
      </c>
      <c r="I188" s="69">
        <v>80.765227925973022</v>
      </c>
      <c r="J188" s="69">
        <v>53.18080102642439</v>
      </c>
      <c r="K188" s="69">
        <v>9095.2015465860259</v>
      </c>
      <c r="L188" s="69">
        <f t="shared" si="25"/>
        <v>458.90000000000003</v>
      </c>
      <c r="M188" s="69">
        <f t="shared" si="26"/>
        <v>936.09999999999991</v>
      </c>
      <c r="N188" s="69">
        <f t="shared" si="36"/>
        <v>93.609999999999985</v>
      </c>
      <c r="O188" s="69">
        <f t="shared" si="27"/>
        <v>458.90000000000003</v>
      </c>
      <c r="P188" s="69">
        <f t="shared" si="28"/>
        <v>35.1</v>
      </c>
      <c r="Q188" s="70">
        <f t="shared" si="29"/>
        <v>351</v>
      </c>
      <c r="R188" s="70">
        <v>380.9795593426594</v>
      </c>
      <c r="S188" s="71">
        <f t="shared" si="30"/>
        <v>40.382613962986511</v>
      </c>
      <c r="T188" s="71">
        <f t="shared" si="31"/>
        <v>5.3180801026424396</v>
      </c>
      <c r="U188" s="86">
        <v>90.952015465860256</v>
      </c>
      <c r="V188" s="70">
        <f t="shared" si="32"/>
        <v>448.48610866886372</v>
      </c>
      <c r="W188" s="86">
        <f t="shared" si="33"/>
        <v>156.77996334701083</v>
      </c>
      <c r="X188" s="86">
        <f t="shared" si="34"/>
        <v>605</v>
      </c>
      <c r="Y188" s="25">
        <f t="shared" si="35"/>
        <v>514</v>
      </c>
    </row>
    <row r="189" spans="1:25" ht="24" x14ac:dyDescent="0.45">
      <c r="A189" s="9" t="s">
        <v>319</v>
      </c>
      <c r="B189" s="20" t="s">
        <v>13</v>
      </c>
      <c r="C189" s="75" t="s">
        <v>319</v>
      </c>
      <c r="D189" s="76">
        <v>8467</v>
      </c>
      <c r="E189" s="74">
        <v>27431</v>
      </c>
      <c r="F189" s="76">
        <v>8140</v>
      </c>
      <c r="G189" s="76">
        <v>1378</v>
      </c>
      <c r="H189" s="69">
        <v>338.51966932042154</v>
      </c>
      <c r="I189" s="69">
        <v>71.764003027517433</v>
      </c>
      <c r="J189" s="69">
        <v>49.053517366281568</v>
      </c>
      <c r="K189" s="69">
        <v>8066.5657647864728</v>
      </c>
      <c r="L189" s="69">
        <f t="shared" si="25"/>
        <v>407</v>
      </c>
      <c r="M189" s="69">
        <f t="shared" si="26"/>
        <v>971</v>
      </c>
      <c r="N189" s="69">
        <f t="shared" si="36"/>
        <v>97.1</v>
      </c>
      <c r="O189" s="69">
        <f t="shared" si="27"/>
        <v>407</v>
      </c>
      <c r="P189" s="69">
        <f t="shared" si="28"/>
        <v>32.700000000000003</v>
      </c>
      <c r="Q189" s="70">
        <f t="shared" si="29"/>
        <v>327</v>
      </c>
      <c r="R189" s="70">
        <v>338.51966932042154</v>
      </c>
      <c r="S189" s="71">
        <f t="shared" si="30"/>
        <v>35.882001513758716</v>
      </c>
      <c r="T189" s="71">
        <f t="shared" si="31"/>
        <v>4.9053517366281572</v>
      </c>
      <c r="U189" s="86">
        <v>80.665657647864734</v>
      </c>
      <c r="V189" s="70">
        <f t="shared" si="32"/>
        <v>385.7619767454168</v>
      </c>
      <c r="W189" s="86">
        <f t="shared" si="33"/>
        <v>134.85311452415948</v>
      </c>
      <c r="X189" s="86">
        <f t="shared" si="34"/>
        <v>521</v>
      </c>
      <c r="Y189" s="25">
        <f t="shared" si="35"/>
        <v>443</v>
      </c>
    </row>
    <row r="190" spans="1:25" ht="24" x14ac:dyDescent="0.45">
      <c r="A190" s="10" t="s">
        <v>352</v>
      </c>
      <c r="B190" s="21" t="s">
        <v>13</v>
      </c>
      <c r="C190" s="77" t="s">
        <v>352</v>
      </c>
      <c r="D190" s="78">
        <v>7004</v>
      </c>
      <c r="E190" s="74">
        <v>22181</v>
      </c>
      <c r="F190" s="78">
        <v>6899</v>
      </c>
      <c r="G190" s="78">
        <v>894</v>
      </c>
      <c r="H190" s="69">
        <v>280.02737261370407</v>
      </c>
      <c r="I190" s="69">
        <v>59.364010535577194</v>
      </c>
      <c r="J190" s="69">
        <v>39.665198815263437</v>
      </c>
      <c r="K190" s="69">
        <v>6836.7613281648491</v>
      </c>
      <c r="L190" s="69">
        <f t="shared" si="25"/>
        <v>344.95000000000005</v>
      </c>
      <c r="M190" s="69">
        <f t="shared" si="26"/>
        <v>549.04999999999995</v>
      </c>
      <c r="N190" s="69">
        <f t="shared" si="36"/>
        <v>54.904999999999994</v>
      </c>
      <c r="O190" s="69">
        <f t="shared" si="27"/>
        <v>344.95000000000005</v>
      </c>
      <c r="P190" s="69">
        <f t="shared" si="28"/>
        <v>10.5</v>
      </c>
      <c r="Q190" s="70">
        <f t="shared" si="29"/>
        <v>105</v>
      </c>
      <c r="R190" s="70">
        <v>280.02737261370407</v>
      </c>
      <c r="S190" s="71">
        <f t="shared" si="30"/>
        <v>29.682005267788597</v>
      </c>
      <c r="T190" s="71">
        <f t="shared" si="31"/>
        <v>3.9665198815263438</v>
      </c>
      <c r="U190" s="86">
        <v>68.367613281648502</v>
      </c>
      <c r="V190" s="70">
        <f t="shared" si="32"/>
        <v>329.7054712816149</v>
      </c>
      <c r="W190" s="86">
        <f t="shared" si="33"/>
        <v>115.25710764211505</v>
      </c>
      <c r="X190" s="86">
        <f t="shared" si="34"/>
        <v>445</v>
      </c>
      <c r="Y190" s="25">
        <f t="shared" si="35"/>
        <v>378</v>
      </c>
    </row>
    <row r="191" spans="1:25" ht="24" x14ac:dyDescent="0.45">
      <c r="A191" s="10" t="s">
        <v>14</v>
      </c>
      <c r="B191" s="21" t="s">
        <v>13</v>
      </c>
      <c r="C191" s="77" t="s">
        <v>355</v>
      </c>
      <c r="D191" s="78">
        <v>6870</v>
      </c>
      <c r="E191" s="74">
        <v>21972</v>
      </c>
      <c r="F191" s="78">
        <v>6453</v>
      </c>
      <c r="G191" s="78">
        <v>201</v>
      </c>
      <c r="H191" s="69">
        <v>274.66991003086054</v>
      </c>
      <c r="I191" s="69">
        <v>58.228262761195793</v>
      </c>
      <c r="J191" s="69">
        <v>39.291454324375287</v>
      </c>
      <c r="K191" s="69">
        <v>6394.784874713404</v>
      </c>
      <c r="L191" s="69">
        <f t="shared" si="25"/>
        <v>322.65000000000003</v>
      </c>
      <c r="M191" s="69">
        <f t="shared" si="26"/>
        <v>-121.65000000000003</v>
      </c>
      <c r="N191" s="69">
        <f t="shared" si="36"/>
        <v>-12.165000000000003</v>
      </c>
      <c r="O191" s="69">
        <f t="shared" si="27"/>
        <v>322.65000000000003</v>
      </c>
      <c r="P191" s="69">
        <f t="shared" si="28"/>
        <v>41.7</v>
      </c>
      <c r="Q191" s="70">
        <f t="shared" si="29"/>
        <v>417</v>
      </c>
      <c r="R191" s="70">
        <v>274.66991003086054</v>
      </c>
      <c r="S191" s="71">
        <f t="shared" si="30"/>
        <v>29.114131380597897</v>
      </c>
      <c r="T191" s="71">
        <f t="shared" si="31"/>
        <v>3.929145432437529</v>
      </c>
      <c r="U191" s="86">
        <v>63.947848747134039</v>
      </c>
      <c r="V191" s="70">
        <f t="shared" si="32"/>
        <v>417.66774472615498</v>
      </c>
      <c r="W191" s="86">
        <f t="shared" si="33"/>
        <v>146.00660409248783</v>
      </c>
      <c r="X191" s="86">
        <f t="shared" si="34"/>
        <v>564</v>
      </c>
      <c r="Y191" s="25">
        <f t="shared" si="35"/>
        <v>480</v>
      </c>
    </row>
    <row r="192" spans="1:25" ht="24" x14ac:dyDescent="0.45">
      <c r="A192" s="10" t="s">
        <v>359</v>
      </c>
      <c r="B192" s="21" t="s">
        <v>13</v>
      </c>
      <c r="C192" s="77" t="s">
        <v>359</v>
      </c>
      <c r="D192" s="78">
        <v>6318</v>
      </c>
      <c r="E192" s="74">
        <v>21734</v>
      </c>
      <c r="F192" s="78">
        <v>5948</v>
      </c>
      <c r="G192" s="78">
        <v>880</v>
      </c>
      <c r="H192" s="69">
        <v>252.6003626746691</v>
      </c>
      <c r="I192" s="69">
        <v>53.549659989117174</v>
      </c>
      <c r="J192" s="69">
        <v>38.865850550062468</v>
      </c>
      <c r="K192" s="69">
        <v>5894.3406841461838</v>
      </c>
      <c r="L192" s="69">
        <f t="shared" si="25"/>
        <v>297.40000000000003</v>
      </c>
      <c r="M192" s="69">
        <f t="shared" si="26"/>
        <v>582.59999999999991</v>
      </c>
      <c r="N192" s="69">
        <f t="shared" si="36"/>
        <v>58.259999999999991</v>
      </c>
      <c r="O192" s="69">
        <f t="shared" si="27"/>
        <v>297.40000000000003</v>
      </c>
      <c r="P192" s="69">
        <f t="shared" si="28"/>
        <v>37</v>
      </c>
      <c r="Q192" s="70">
        <f t="shared" si="29"/>
        <v>370</v>
      </c>
      <c r="R192" s="70">
        <v>252.6003626746691</v>
      </c>
      <c r="S192" s="71">
        <f t="shared" si="30"/>
        <v>26.774829994558587</v>
      </c>
      <c r="T192" s="71">
        <f t="shared" si="31"/>
        <v>3.8865850550062468</v>
      </c>
      <c r="U192" s="86">
        <v>58.943406841461844</v>
      </c>
      <c r="V192" s="70">
        <f t="shared" si="32"/>
        <v>313.17201445568327</v>
      </c>
      <c r="W192" s="86">
        <f t="shared" si="33"/>
        <v>109.47740854984545</v>
      </c>
      <c r="X192" s="86">
        <f t="shared" si="34"/>
        <v>423</v>
      </c>
      <c r="Y192" s="25">
        <f t="shared" si="35"/>
        <v>360</v>
      </c>
    </row>
    <row r="193" spans="1:25" ht="24" x14ac:dyDescent="0.45">
      <c r="A193" s="10" t="s">
        <v>372</v>
      </c>
      <c r="B193" s="21" t="s">
        <v>13</v>
      </c>
      <c r="C193" s="77" t="s">
        <v>372</v>
      </c>
      <c r="D193" s="78">
        <v>6056</v>
      </c>
      <c r="E193" s="74">
        <v>20572</v>
      </c>
      <c r="F193" s="78">
        <v>5852</v>
      </c>
      <c r="G193" s="78">
        <v>662</v>
      </c>
      <c r="H193" s="69">
        <v>242.1253238932884</v>
      </c>
      <c r="I193" s="69">
        <v>51.329018818311745</v>
      </c>
      <c r="J193" s="69">
        <v>36.78790271077046</v>
      </c>
      <c r="K193" s="69">
        <v>5799.2067390086531</v>
      </c>
      <c r="L193" s="69">
        <f t="shared" si="25"/>
        <v>292.60000000000002</v>
      </c>
      <c r="M193" s="69">
        <f t="shared" si="26"/>
        <v>369.4</v>
      </c>
      <c r="N193" s="69">
        <f t="shared" si="36"/>
        <v>36.94</v>
      </c>
      <c r="O193" s="69">
        <f t="shared" si="27"/>
        <v>292.60000000000002</v>
      </c>
      <c r="P193" s="69">
        <f t="shared" si="28"/>
        <v>20.400000000000002</v>
      </c>
      <c r="Q193" s="70">
        <f t="shared" si="29"/>
        <v>204</v>
      </c>
      <c r="R193" s="70">
        <v>242.1253238932884</v>
      </c>
      <c r="S193" s="71">
        <f t="shared" si="30"/>
        <v>25.664509409155873</v>
      </c>
      <c r="T193" s="71">
        <f t="shared" si="31"/>
        <v>3.6787902710770464</v>
      </c>
      <c r="U193" s="86">
        <v>57.992067390086532</v>
      </c>
      <c r="V193" s="70">
        <f t="shared" si="32"/>
        <v>305.5631104214537</v>
      </c>
      <c r="W193" s="86">
        <f t="shared" si="33"/>
        <v>106.81751859441717</v>
      </c>
      <c r="X193" s="86">
        <f t="shared" si="34"/>
        <v>412</v>
      </c>
      <c r="Y193" s="25">
        <f t="shared" si="35"/>
        <v>350</v>
      </c>
    </row>
    <row r="194" spans="1:25" ht="24" x14ac:dyDescent="0.45">
      <c r="A194" s="10" t="s">
        <v>142</v>
      </c>
      <c r="B194" s="21" t="s">
        <v>13</v>
      </c>
      <c r="C194" s="77" t="s">
        <v>142</v>
      </c>
      <c r="D194" s="78">
        <v>6311</v>
      </c>
      <c r="E194" s="74">
        <v>18459</v>
      </c>
      <c r="F194" s="78">
        <v>6031</v>
      </c>
      <c r="G194" s="78">
        <v>1331</v>
      </c>
      <c r="H194" s="69">
        <v>252.32049522631161</v>
      </c>
      <c r="I194" s="69">
        <v>53.490329881500237</v>
      </c>
      <c r="J194" s="69">
        <v>33.00932802537973</v>
      </c>
      <c r="K194" s="69">
        <v>5976.5919075463407</v>
      </c>
      <c r="L194" s="69">
        <f t="shared" ref="L194:L257" si="37">0.05*F194</f>
        <v>301.55</v>
      </c>
      <c r="M194" s="69">
        <f t="shared" ref="M194:M257" si="38">G194-L194</f>
        <v>1029.45</v>
      </c>
      <c r="N194" s="69">
        <f t="shared" si="36"/>
        <v>102.94500000000001</v>
      </c>
      <c r="O194" s="69">
        <f t="shared" ref="O194:O257" si="39">0.05*F194</f>
        <v>301.55</v>
      </c>
      <c r="P194" s="69">
        <f t="shared" ref="P194:P257" si="40">Q194*0.1</f>
        <v>28</v>
      </c>
      <c r="Q194" s="70">
        <f t="shared" ref="Q194:Q257" si="41">D194-F194</f>
        <v>280</v>
      </c>
      <c r="R194" s="70">
        <v>252.32049522631161</v>
      </c>
      <c r="S194" s="71">
        <f t="shared" ref="S194:S257" si="42">0.5*I194</f>
        <v>26.745164940750119</v>
      </c>
      <c r="T194" s="71">
        <f t="shared" ref="T194:T257" si="43">0.1*J194</f>
        <v>3.3009328025379734</v>
      </c>
      <c r="U194" s="86">
        <v>59.765919075463415</v>
      </c>
      <c r="V194" s="70">
        <f t="shared" ref="V194:V257" si="44">Q194*0.1+R194+S194-T194+U194-M194*0.1</f>
        <v>260.5856464399871</v>
      </c>
      <c r="W194" s="86">
        <f t="shared" ref="W194:W257" si="45">V194*$AB$5/$V$1244</f>
        <v>91.094478308096271</v>
      </c>
      <c r="X194" s="86">
        <f t="shared" ref="X194:X257" si="46">ROUND(V194+W194,)</f>
        <v>352</v>
      </c>
      <c r="Y194" s="25">
        <f t="shared" ref="Y194:Y257" si="47">ROUND(X194/$AA$5*1000000,0)</f>
        <v>299</v>
      </c>
    </row>
    <row r="195" spans="1:25" ht="24" x14ac:dyDescent="0.45">
      <c r="A195" s="10" t="s">
        <v>142</v>
      </c>
      <c r="B195" s="21" t="s">
        <v>13</v>
      </c>
      <c r="C195" s="77" t="s">
        <v>430</v>
      </c>
      <c r="D195" s="78">
        <v>5500</v>
      </c>
      <c r="E195" s="74">
        <v>16574</v>
      </c>
      <c r="F195" s="78">
        <v>5166</v>
      </c>
      <c r="G195" s="78">
        <v>601</v>
      </c>
      <c r="H195" s="69">
        <v>219.89585228089271</v>
      </c>
      <c r="I195" s="69">
        <v>46.616513127594885</v>
      </c>
      <c r="J195" s="69">
        <v>29.638474602776082</v>
      </c>
      <c r="K195" s="69">
        <v>5119.3954227133809</v>
      </c>
      <c r="L195" s="69">
        <f t="shared" si="37"/>
        <v>258.3</v>
      </c>
      <c r="M195" s="69">
        <f t="shared" si="38"/>
        <v>342.7</v>
      </c>
      <c r="N195" s="69">
        <f t="shared" ref="N195:N258" si="48">M195/10</f>
        <v>34.269999999999996</v>
      </c>
      <c r="O195" s="69">
        <f t="shared" si="39"/>
        <v>258.3</v>
      </c>
      <c r="P195" s="69">
        <f t="shared" si="40"/>
        <v>33.4</v>
      </c>
      <c r="Q195" s="70">
        <f t="shared" si="41"/>
        <v>334</v>
      </c>
      <c r="R195" s="70">
        <v>219.89585228089271</v>
      </c>
      <c r="S195" s="71">
        <f t="shared" si="42"/>
        <v>23.308256563797443</v>
      </c>
      <c r="T195" s="71">
        <f t="shared" si="43"/>
        <v>2.9638474602776084</v>
      </c>
      <c r="U195" s="86">
        <v>51.193954227133815</v>
      </c>
      <c r="V195" s="70">
        <f t="shared" si="44"/>
        <v>290.56421561154633</v>
      </c>
      <c r="W195" s="86">
        <f t="shared" si="45"/>
        <v>101.57426549674055</v>
      </c>
      <c r="X195" s="86">
        <f t="shared" si="46"/>
        <v>392</v>
      </c>
      <c r="Y195" s="25">
        <f t="shared" si="47"/>
        <v>333</v>
      </c>
    </row>
    <row r="196" spans="1:25" ht="24" x14ac:dyDescent="0.45">
      <c r="A196" s="10" t="s">
        <v>14</v>
      </c>
      <c r="B196" s="21" t="s">
        <v>13</v>
      </c>
      <c r="C196" s="77" t="s">
        <v>505</v>
      </c>
      <c r="D196" s="78">
        <v>3890</v>
      </c>
      <c r="E196" s="74">
        <v>12692</v>
      </c>
      <c r="F196" s="78">
        <v>3668</v>
      </c>
      <c r="G196" s="78">
        <v>866</v>
      </c>
      <c r="H196" s="69">
        <v>155.52633915866775</v>
      </c>
      <c r="I196" s="69">
        <v>32.970588375698924</v>
      </c>
      <c r="J196" s="69">
        <v>22.69648362848039</v>
      </c>
      <c r="K196" s="69">
        <v>3634.9094871298257</v>
      </c>
      <c r="L196" s="69">
        <f t="shared" si="37"/>
        <v>183.4</v>
      </c>
      <c r="M196" s="69">
        <f t="shared" si="38"/>
        <v>682.6</v>
      </c>
      <c r="N196" s="69">
        <f t="shared" si="48"/>
        <v>68.260000000000005</v>
      </c>
      <c r="O196" s="69">
        <f t="shared" si="39"/>
        <v>183.4</v>
      </c>
      <c r="P196" s="69">
        <f t="shared" si="40"/>
        <v>22.200000000000003</v>
      </c>
      <c r="Q196" s="70">
        <f t="shared" si="41"/>
        <v>222</v>
      </c>
      <c r="R196" s="70">
        <v>155.52633915866775</v>
      </c>
      <c r="S196" s="71">
        <f t="shared" si="42"/>
        <v>16.485294187849462</v>
      </c>
      <c r="T196" s="71">
        <f t="shared" si="43"/>
        <v>2.2696483628480393</v>
      </c>
      <c r="U196" s="86">
        <v>36.349094871298256</v>
      </c>
      <c r="V196" s="70">
        <f t="shared" si="44"/>
        <v>160.03107985496746</v>
      </c>
      <c r="W196" s="86">
        <f t="shared" si="45"/>
        <v>55.943018856285534</v>
      </c>
      <c r="X196" s="86">
        <f t="shared" si="46"/>
        <v>216</v>
      </c>
      <c r="Y196" s="25">
        <f t="shared" si="47"/>
        <v>184</v>
      </c>
    </row>
    <row r="197" spans="1:25" ht="24" x14ac:dyDescent="0.45">
      <c r="A197" s="10" t="s">
        <v>235</v>
      </c>
      <c r="B197" s="21" t="s">
        <v>13</v>
      </c>
      <c r="C197" s="77" t="s">
        <v>522</v>
      </c>
      <c r="D197" s="78">
        <v>3937</v>
      </c>
      <c r="E197" s="74">
        <v>11892</v>
      </c>
      <c r="F197" s="78">
        <v>3847</v>
      </c>
      <c r="G197" s="78">
        <v>487</v>
      </c>
      <c r="H197" s="69">
        <v>157.40544916906811</v>
      </c>
      <c r="I197" s="69">
        <v>33.368947669698372</v>
      </c>
      <c r="J197" s="69">
        <v>21.265882706420484</v>
      </c>
      <c r="K197" s="69">
        <v>3812.2946556675133</v>
      </c>
      <c r="L197" s="69">
        <f t="shared" si="37"/>
        <v>192.35000000000002</v>
      </c>
      <c r="M197" s="69">
        <f t="shared" si="38"/>
        <v>294.64999999999998</v>
      </c>
      <c r="N197" s="69">
        <f t="shared" si="48"/>
        <v>29.464999999999996</v>
      </c>
      <c r="O197" s="69">
        <f t="shared" si="39"/>
        <v>192.35000000000002</v>
      </c>
      <c r="P197" s="69">
        <f t="shared" si="40"/>
        <v>9</v>
      </c>
      <c r="Q197" s="70">
        <f t="shared" si="41"/>
        <v>90</v>
      </c>
      <c r="R197" s="70">
        <v>157.40544916906811</v>
      </c>
      <c r="S197" s="71">
        <f t="shared" si="42"/>
        <v>16.684473834849186</v>
      </c>
      <c r="T197" s="71">
        <f t="shared" si="43"/>
        <v>2.1265882706420487</v>
      </c>
      <c r="U197" s="86">
        <v>38.122946556675139</v>
      </c>
      <c r="V197" s="70">
        <f t="shared" si="44"/>
        <v>189.62128128995039</v>
      </c>
      <c r="W197" s="86">
        <f t="shared" si="45"/>
        <v>66.28704201940333</v>
      </c>
      <c r="X197" s="86">
        <f t="shared" si="46"/>
        <v>256</v>
      </c>
      <c r="Y197" s="25">
        <f t="shared" si="47"/>
        <v>218</v>
      </c>
    </row>
    <row r="198" spans="1:25" ht="24" x14ac:dyDescent="0.45">
      <c r="A198" s="10" t="s">
        <v>235</v>
      </c>
      <c r="B198" s="21" t="s">
        <v>13</v>
      </c>
      <c r="C198" s="77" t="s">
        <v>525</v>
      </c>
      <c r="D198" s="78">
        <v>3892</v>
      </c>
      <c r="E198" s="74">
        <v>11742</v>
      </c>
      <c r="F198" s="78">
        <v>3631</v>
      </c>
      <c r="G198" s="78">
        <v>424</v>
      </c>
      <c r="H198" s="69">
        <v>155.60630128676991</v>
      </c>
      <c r="I198" s="69">
        <v>32.987539835018055</v>
      </c>
      <c r="J198" s="69">
        <v>20.997645033534255</v>
      </c>
      <c r="K198" s="69">
        <v>3598.2432791080691</v>
      </c>
      <c r="L198" s="69">
        <f t="shared" si="37"/>
        <v>181.55</v>
      </c>
      <c r="M198" s="69">
        <f t="shared" si="38"/>
        <v>242.45</v>
      </c>
      <c r="N198" s="69">
        <f t="shared" si="48"/>
        <v>24.244999999999997</v>
      </c>
      <c r="O198" s="69">
        <f t="shared" si="39"/>
        <v>181.55</v>
      </c>
      <c r="P198" s="69">
        <f t="shared" si="40"/>
        <v>26.1</v>
      </c>
      <c r="Q198" s="70">
        <f t="shared" si="41"/>
        <v>261</v>
      </c>
      <c r="R198" s="70">
        <v>155.60630128676991</v>
      </c>
      <c r="S198" s="71">
        <f t="shared" si="42"/>
        <v>16.493769917509027</v>
      </c>
      <c r="T198" s="71">
        <f t="shared" si="43"/>
        <v>2.0997645033534256</v>
      </c>
      <c r="U198" s="86">
        <v>35.98243279108069</v>
      </c>
      <c r="V198" s="70">
        <f t="shared" si="44"/>
        <v>207.83773949200619</v>
      </c>
      <c r="W198" s="86">
        <f t="shared" si="45"/>
        <v>72.655077938525523</v>
      </c>
      <c r="X198" s="86">
        <f t="shared" si="46"/>
        <v>280</v>
      </c>
      <c r="Y198" s="25">
        <f t="shared" si="47"/>
        <v>238</v>
      </c>
    </row>
    <row r="199" spans="1:25" ht="24" x14ac:dyDescent="0.45">
      <c r="A199" s="10" t="s">
        <v>558</v>
      </c>
      <c r="B199" s="21" t="s">
        <v>13</v>
      </c>
      <c r="C199" s="77" t="s">
        <v>558</v>
      </c>
      <c r="D199" s="78">
        <v>3114</v>
      </c>
      <c r="E199" s="74">
        <v>10515</v>
      </c>
      <c r="F199" s="78">
        <v>2974</v>
      </c>
      <c r="G199" s="78">
        <v>298</v>
      </c>
      <c r="H199" s="69">
        <v>124.50103345503634</v>
      </c>
      <c r="I199" s="69">
        <v>26.393422159878266</v>
      </c>
      <c r="J199" s="69">
        <v>18.803460869324876</v>
      </c>
      <c r="K199" s="69">
        <v>2947.1703420730919</v>
      </c>
      <c r="L199" s="69">
        <f t="shared" si="37"/>
        <v>148.70000000000002</v>
      </c>
      <c r="M199" s="69">
        <f t="shared" si="38"/>
        <v>149.29999999999998</v>
      </c>
      <c r="N199" s="69">
        <f t="shared" si="48"/>
        <v>14.929999999999998</v>
      </c>
      <c r="O199" s="69">
        <f t="shared" si="39"/>
        <v>148.70000000000002</v>
      </c>
      <c r="P199" s="69">
        <f t="shared" si="40"/>
        <v>14</v>
      </c>
      <c r="Q199" s="70">
        <f t="shared" si="41"/>
        <v>140</v>
      </c>
      <c r="R199" s="70">
        <v>124.50103345503634</v>
      </c>
      <c r="S199" s="71">
        <f t="shared" si="42"/>
        <v>13.196711079939133</v>
      </c>
      <c r="T199" s="71">
        <f t="shared" si="43"/>
        <v>1.8803460869324877</v>
      </c>
      <c r="U199" s="86">
        <v>29.471703420730922</v>
      </c>
      <c r="V199" s="70">
        <f t="shared" si="44"/>
        <v>164.35910186877391</v>
      </c>
      <c r="W199" s="86">
        <f t="shared" si="45"/>
        <v>57.455991319810892</v>
      </c>
      <c r="X199" s="86">
        <f t="shared" si="46"/>
        <v>222</v>
      </c>
      <c r="Y199" s="25">
        <f t="shared" si="47"/>
        <v>189</v>
      </c>
    </row>
    <row r="200" spans="1:25" ht="24" x14ac:dyDescent="0.45">
      <c r="A200" s="10" t="s">
        <v>97</v>
      </c>
      <c r="B200" s="21" t="s">
        <v>13</v>
      </c>
      <c r="C200" s="77" t="s">
        <v>562</v>
      </c>
      <c r="D200" s="78">
        <v>3208</v>
      </c>
      <c r="E200" s="74">
        <v>10392</v>
      </c>
      <c r="F200" s="78">
        <v>3047</v>
      </c>
      <c r="G200" s="78">
        <v>141</v>
      </c>
      <c r="H200" s="69">
        <v>128.25925347583706</v>
      </c>
      <c r="I200" s="69">
        <v>27.190140747877162</v>
      </c>
      <c r="J200" s="69">
        <v>18.583505977558165</v>
      </c>
      <c r="K200" s="69">
        <v>3019.5117795214228</v>
      </c>
      <c r="L200" s="69">
        <f t="shared" si="37"/>
        <v>152.35</v>
      </c>
      <c r="M200" s="69">
        <f t="shared" si="38"/>
        <v>-11.349999999999994</v>
      </c>
      <c r="N200" s="69">
        <f t="shared" si="48"/>
        <v>-1.1349999999999993</v>
      </c>
      <c r="O200" s="69">
        <f t="shared" si="39"/>
        <v>152.35</v>
      </c>
      <c r="P200" s="69">
        <f t="shared" si="40"/>
        <v>16.100000000000001</v>
      </c>
      <c r="Q200" s="70">
        <f t="shared" si="41"/>
        <v>161</v>
      </c>
      <c r="R200" s="70">
        <v>128.25925347583706</v>
      </c>
      <c r="S200" s="71">
        <f t="shared" si="42"/>
        <v>13.595070373938581</v>
      </c>
      <c r="T200" s="71">
        <f t="shared" si="43"/>
        <v>1.8583505977558166</v>
      </c>
      <c r="U200" s="86">
        <v>30.19511779521423</v>
      </c>
      <c r="V200" s="70">
        <f t="shared" si="44"/>
        <v>187.42609104723402</v>
      </c>
      <c r="W200" s="86">
        <f t="shared" si="45"/>
        <v>65.519656276254494</v>
      </c>
      <c r="X200" s="86">
        <f t="shared" si="46"/>
        <v>253</v>
      </c>
      <c r="Y200" s="25">
        <f t="shared" si="47"/>
        <v>215</v>
      </c>
    </row>
    <row r="201" spans="1:25" ht="24" x14ac:dyDescent="0.45">
      <c r="A201" s="10" t="s">
        <v>352</v>
      </c>
      <c r="B201" s="21" t="s">
        <v>13</v>
      </c>
      <c r="C201" s="77" t="s">
        <v>577</v>
      </c>
      <c r="D201" s="78">
        <v>3273</v>
      </c>
      <c r="E201" s="74">
        <v>9963</v>
      </c>
      <c r="F201" s="78">
        <v>3137</v>
      </c>
      <c r="G201" s="78">
        <v>228</v>
      </c>
      <c r="H201" s="69">
        <v>130.8580226391567</v>
      </c>
      <c r="I201" s="69">
        <v>27.741063175748739</v>
      </c>
      <c r="J201" s="69">
        <v>17.816346233103541</v>
      </c>
      <c r="K201" s="69">
        <v>3108.6998530878582</v>
      </c>
      <c r="L201" s="69">
        <f t="shared" si="37"/>
        <v>156.85000000000002</v>
      </c>
      <c r="M201" s="69">
        <f t="shared" si="38"/>
        <v>71.149999999999977</v>
      </c>
      <c r="N201" s="69">
        <f t="shared" si="48"/>
        <v>7.1149999999999975</v>
      </c>
      <c r="O201" s="69">
        <f t="shared" si="39"/>
        <v>156.85000000000002</v>
      </c>
      <c r="P201" s="69">
        <f t="shared" si="40"/>
        <v>13.600000000000001</v>
      </c>
      <c r="Q201" s="70">
        <f t="shared" si="41"/>
        <v>136</v>
      </c>
      <c r="R201" s="70">
        <v>130.8580226391567</v>
      </c>
      <c r="S201" s="71">
        <f t="shared" si="42"/>
        <v>13.870531587874369</v>
      </c>
      <c r="T201" s="71">
        <f t="shared" si="43"/>
        <v>1.7816346233103542</v>
      </c>
      <c r="U201" s="86">
        <v>31.086998530878585</v>
      </c>
      <c r="V201" s="70">
        <f t="shared" si="44"/>
        <v>180.51891813459929</v>
      </c>
      <c r="W201" s="86">
        <f t="shared" si="45"/>
        <v>63.105074653451332</v>
      </c>
      <c r="X201" s="86">
        <f t="shared" si="46"/>
        <v>244</v>
      </c>
      <c r="Y201" s="25">
        <f t="shared" si="47"/>
        <v>207</v>
      </c>
    </row>
    <row r="202" spans="1:25" ht="24" x14ac:dyDescent="0.45">
      <c r="A202" s="10" t="s">
        <v>603</v>
      </c>
      <c r="B202" s="21" t="s">
        <v>13</v>
      </c>
      <c r="C202" s="77" t="s">
        <v>603</v>
      </c>
      <c r="D202" s="78">
        <v>2880</v>
      </c>
      <c r="E202" s="74">
        <v>9324</v>
      </c>
      <c r="F202" s="78">
        <v>2695</v>
      </c>
      <c r="G202" s="78">
        <v>316</v>
      </c>
      <c r="H202" s="69">
        <v>115.14546446708563</v>
      </c>
      <c r="I202" s="69">
        <v>24.410101419540595</v>
      </c>
      <c r="J202" s="69">
        <v>16.673653746608192</v>
      </c>
      <c r="K202" s="69">
        <v>2670.6873140171429</v>
      </c>
      <c r="L202" s="69">
        <f t="shared" si="37"/>
        <v>134.75</v>
      </c>
      <c r="M202" s="69">
        <f t="shared" si="38"/>
        <v>181.25</v>
      </c>
      <c r="N202" s="69">
        <f t="shared" si="48"/>
        <v>18.125</v>
      </c>
      <c r="O202" s="69">
        <f t="shared" si="39"/>
        <v>134.75</v>
      </c>
      <c r="P202" s="69">
        <f t="shared" si="40"/>
        <v>18.5</v>
      </c>
      <c r="Q202" s="70">
        <f t="shared" si="41"/>
        <v>185</v>
      </c>
      <c r="R202" s="70">
        <v>115.14546446708563</v>
      </c>
      <c r="S202" s="71">
        <f t="shared" si="42"/>
        <v>12.205050709770298</v>
      </c>
      <c r="T202" s="71">
        <f t="shared" si="43"/>
        <v>1.6673653746608192</v>
      </c>
      <c r="U202" s="86">
        <v>26.706873140171428</v>
      </c>
      <c r="V202" s="70">
        <f t="shared" si="44"/>
        <v>152.76502294236653</v>
      </c>
      <c r="W202" s="86">
        <f t="shared" si="45"/>
        <v>53.402980013575316</v>
      </c>
      <c r="X202" s="86">
        <f t="shared" si="46"/>
        <v>206</v>
      </c>
      <c r="Y202" s="25">
        <f t="shared" si="47"/>
        <v>175</v>
      </c>
    </row>
    <row r="203" spans="1:25" ht="24" x14ac:dyDescent="0.45">
      <c r="A203" s="10" t="s">
        <v>282</v>
      </c>
      <c r="B203" s="21" t="s">
        <v>13</v>
      </c>
      <c r="C203" s="77" t="s">
        <v>282</v>
      </c>
      <c r="D203" s="78">
        <v>2547</v>
      </c>
      <c r="E203" s="74">
        <v>8810</v>
      </c>
      <c r="F203" s="78">
        <v>2508</v>
      </c>
      <c r="G203" s="78">
        <v>528</v>
      </c>
      <c r="H203" s="69">
        <v>101.83177013807885</v>
      </c>
      <c r="I203" s="69">
        <v>21.587683442906211</v>
      </c>
      <c r="J203" s="69">
        <v>15.754492654184702</v>
      </c>
      <c r="K203" s="69">
        <v>2485.3743167179941</v>
      </c>
      <c r="L203" s="69">
        <f t="shared" si="37"/>
        <v>125.4</v>
      </c>
      <c r="M203" s="69">
        <f t="shared" si="38"/>
        <v>402.6</v>
      </c>
      <c r="N203" s="69">
        <f t="shared" si="48"/>
        <v>40.260000000000005</v>
      </c>
      <c r="O203" s="69">
        <f t="shared" si="39"/>
        <v>125.4</v>
      </c>
      <c r="P203" s="69">
        <f t="shared" si="40"/>
        <v>3.9000000000000004</v>
      </c>
      <c r="Q203" s="70">
        <f t="shared" si="41"/>
        <v>39</v>
      </c>
      <c r="R203" s="70">
        <v>101.83177013807885</v>
      </c>
      <c r="S203" s="71">
        <f t="shared" si="42"/>
        <v>10.793841721453106</v>
      </c>
      <c r="T203" s="71">
        <f t="shared" si="43"/>
        <v>1.5754492654184702</v>
      </c>
      <c r="U203" s="86">
        <v>24.853743167179942</v>
      </c>
      <c r="V203" s="70">
        <f t="shared" si="44"/>
        <v>99.543905761293431</v>
      </c>
      <c r="W203" s="86">
        <f t="shared" si="45"/>
        <v>34.798156721052024</v>
      </c>
      <c r="X203" s="86">
        <f t="shared" si="46"/>
        <v>134</v>
      </c>
      <c r="Y203" s="25">
        <f t="shared" si="47"/>
        <v>114</v>
      </c>
    </row>
    <row r="204" spans="1:25" ht="24" x14ac:dyDescent="0.45">
      <c r="A204" s="10" t="s">
        <v>352</v>
      </c>
      <c r="B204" s="21" t="s">
        <v>13</v>
      </c>
      <c r="C204" s="77" t="s">
        <v>639</v>
      </c>
      <c r="D204" s="78">
        <v>2703</v>
      </c>
      <c r="E204" s="74">
        <v>8489</v>
      </c>
      <c r="F204" s="78">
        <v>2499</v>
      </c>
      <c r="G204" s="78">
        <v>113</v>
      </c>
      <c r="H204" s="69">
        <v>108.068816130046</v>
      </c>
      <c r="I204" s="69">
        <v>22.909897269797995</v>
      </c>
      <c r="J204" s="69">
        <v>15.180464034208166</v>
      </c>
      <c r="K204" s="69">
        <v>2476.4555093613508</v>
      </c>
      <c r="L204" s="69">
        <f t="shared" si="37"/>
        <v>124.95</v>
      </c>
      <c r="M204" s="69">
        <f t="shared" si="38"/>
        <v>-11.950000000000003</v>
      </c>
      <c r="N204" s="69">
        <f t="shared" si="48"/>
        <v>-1.1950000000000003</v>
      </c>
      <c r="O204" s="69">
        <f t="shared" si="39"/>
        <v>124.95</v>
      </c>
      <c r="P204" s="69">
        <f t="shared" si="40"/>
        <v>20.400000000000002</v>
      </c>
      <c r="Q204" s="70">
        <f t="shared" si="41"/>
        <v>204</v>
      </c>
      <c r="R204" s="70">
        <v>108.068816130046</v>
      </c>
      <c r="S204" s="71">
        <f t="shared" si="42"/>
        <v>11.454948634898997</v>
      </c>
      <c r="T204" s="71">
        <f t="shared" si="43"/>
        <v>1.5180464034208168</v>
      </c>
      <c r="U204" s="86">
        <v>24.764555093613509</v>
      </c>
      <c r="V204" s="70">
        <f t="shared" si="44"/>
        <v>164.3652734551377</v>
      </c>
      <c r="W204" s="86">
        <f t="shared" si="45"/>
        <v>57.458148758057483</v>
      </c>
      <c r="X204" s="86">
        <f t="shared" si="46"/>
        <v>222</v>
      </c>
      <c r="Y204" s="25">
        <f t="shared" si="47"/>
        <v>189</v>
      </c>
    </row>
    <row r="205" spans="1:25" ht="24" x14ac:dyDescent="0.45">
      <c r="A205" s="10" t="s">
        <v>97</v>
      </c>
      <c r="B205" s="21" t="s">
        <v>13</v>
      </c>
      <c r="C205" s="77" t="s">
        <v>663</v>
      </c>
      <c r="D205" s="78">
        <v>2509</v>
      </c>
      <c r="E205" s="74">
        <v>8060</v>
      </c>
      <c r="F205" s="78">
        <v>2375</v>
      </c>
      <c r="G205" s="78">
        <v>283</v>
      </c>
      <c r="H205" s="69">
        <v>100.31248970413814</v>
      </c>
      <c r="I205" s="69">
        <v>21.265605715842831</v>
      </c>
      <c r="J205" s="69">
        <v>14.413304289753544</v>
      </c>
      <c r="K205" s="69">
        <v>2353.5741635587065</v>
      </c>
      <c r="L205" s="69">
        <f t="shared" si="37"/>
        <v>118.75</v>
      </c>
      <c r="M205" s="69">
        <f t="shared" si="38"/>
        <v>164.25</v>
      </c>
      <c r="N205" s="69">
        <f t="shared" si="48"/>
        <v>16.425000000000001</v>
      </c>
      <c r="O205" s="69">
        <f t="shared" si="39"/>
        <v>118.75</v>
      </c>
      <c r="P205" s="69">
        <f t="shared" si="40"/>
        <v>13.4</v>
      </c>
      <c r="Q205" s="70">
        <f t="shared" si="41"/>
        <v>134</v>
      </c>
      <c r="R205" s="70">
        <v>100.31248970413814</v>
      </c>
      <c r="S205" s="71">
        <f t="shared" si="42"/>
        <v>10.632802857921416</v>
      </c>
      <c r="T205" s="71">
        <f t="shared" si="43"/>
        <v>1.4413304289753546</v>
      </c>
      <c r="U205" s="86">
        <v>23.535741635587065</v>
      </c>
      <c r="V205" s="70">
        <f t="shared" si="44"/>
        <v>130.01470376867127</v>
      </c>
      <c r="W205" s="86">
        <f t="shared" si="45"/>
        <v>45.45001527901259</v>
      </c>
      <c r="X205" s="86">
        <f t="shared" si="46"/>
        <v>175</v>
      </c>
      <c r="Y205" s="25">
        <f t="shared" si="47"/>
        <v>149</v>
      </c>
    </row>
    <row r="206" spans="1:25" ht="24" x14ac:dyDescent="0.45">
      <c r="A206" s="10" t="s">
        <v>352</v>
      </c>
      <c r="B206" s="21" t="s">
        <v>13</v>
      </c>
      <c r="C206" s="77" t="s">
        <v>691</v>
      </c>
      <c r="D206" s="78">
        <v>2514</v>
      </c>
      <c r="E206" s="74">
        <v>7522</v>
      </c>
      <c r="F206" s="78">
        <v>2417</v>
      </c>
      <c r="G206" s="78">
        <v>290</v>
      </c>
      <c r="H206" s="69">
        <v>100.5123950243935</v>
      </c>
      <c r="I206" s="69">
        <v>21.307984364140644</v>
      </c>
      <c r="J206" s="69">
        <v>13.451225169668255</v>
      </c>
      <c r="K206" s="69">
        <v>2395.1952645563765</v>
      </c>
      <c r="L206" s="69">
        <f t="shared" si="37"/>
        <v>120.85000000000001</v>
      </c>
      <c r="M206" s="69">
        <f t="shared" si="38"/>
        <v>169.14999999999998</v>
      </c>
      <c r="N206" s="69">
        <f t="shared" si="48"/>
        <v>16.914999999999999</v>
      </c>
      <c r="O206" s="69">
        <f t="shared" si="39"/>
        <v>120.85000000000001</v>
      </c>
      <c r="P206" s="69">
        <f t="shared" si="40"/>
        <v>9.7000000000000011</v>
      </c>
      <c r="Q206" s="70">
        <f t="shared" si="41"/>
        <v>97</v>
      </c>
      <c r="R206" s="70">
        <v>100.5123950243935</v>
      </c>
      <c r="S206" s="71">
        <f t="shared" si="42"/>
        <v>10.653992182070322</v>
      </c>
      <c r="T206" s="71">
        <f t="shared" si="43"/>
        <v>1.3451225169668257</v>
      </c>
      <c r="U206" s="86">
        <v>23.951952645563765</v>
      </c>
      <c r="V206" s="70">
        <f t="shared" si="44"/>
        <v>126.55821733506079</v>
      </c>
      <c r="W206" s="86">
        <f t="shared" si="45"/>
        <v>44.241710705255983</v>
      </c>
      <c r="X206" s="86">
        <f t="shared" si="46"/>
        <v>171</v>
      </c>
      <c r="Y206" s="25">
        <f t="shared" si="47"/>
        <v>145</v>
      </c>
    </row>
    <row r="207" spans="1:25" ht="24" x14ac:dyDescent="0.45">
      <c r="A207" s="10" t="s">
        <v>558</v>
      </c>
      <c r="B207" s="21" t="s">
        <v>13</v>
      </c>
      <c r="C207" s="77" t="s">
        <v>695</v>
      </c>
      <c r="D207" s="78">
        <v>2111</v>
      </c>
      <c r="E207" s="74">
        <v>7465</v>
      </c>
      <c r="F207" s="78">
        <v>1914</v>
      </c>
      <c r="G207" s="78">
        <v>143</v>
      </c>
      <c r="H207" s="69">
        <v>84.400026211811721</v>
      </c>
      <c r="I207" s="69">
        <v>17.892265311336871</v>
      </c>
      <c r="J207" s="69">
        <v>13.349294853971488</v>
      </c>
      <c r="K207" s="69">
        <v>1896.733031179522</v>
      </c>
      <c r="L207" s="69">
        <f t="shared" si="37"/>
        <v>95.7</v>
      </c>
      <c r="M207" s="69">
        <f t="shared" si="38"/>
        <v>47.3</v>
      </c>
      <c r="N207" s="69">
        <f t="shared" si="48"/>
        <v>4.7299999999999995</v>
      </c>
      <c r="O207" s="69">
        <f t="shared" si="39"/>
        <v>95.7</v>
      </c>
      <c r="P207" s="69">
        <f t="shared" si="40"/>
        <v>19.700000000000003</v>
      </c>
      <c r="Q207" s="70">
        <f t="shared" si="41"/>
        <v>197</v>
      </c>
      <c r="R207" s="70">
        <v>84.400026211811721</v>
      </c>
      <c r="S207" s="71">
        <f t="shared" si="42"/>
        <v>8.9461326556684355</v>
      </c>
      <c r="T207" s="71">
        <f t="shared" si="43"/>
        <v>1.334929485397149</v>
      </c>
      <c r="U207" s="86">
        <v>18.967330311795219</v>
      </c>
      <c r="V207" s="70">
        <f t="shared" si="44"/>
        <v>125.94855969387821</v>
      </c>
      <c r="W207" s="86">
        <f t="shared" si="45"/>
        <v>44.028589048216205</v>
      </c>
      <c r="X207" s="86">
        <f t="shared" si="46"/>
        <v>170</v>
      </c>
      <c r="Y207" s="25">
        <f t="shared" si="47"/>
        <v>145</v>
      </c>
    </row>
    <row r="208" spans="1:25" ht="24" x14ac:dyDescent="0.45">
      <c r="A208" s="10" t="s">
        <v>122</v>
      </c>
      <c r="B208" s="21" t="s">
        <v>13</v>
      </c>
      <c r="C208" s="77" t="s">
        <v>697</v>
      </c>
      <c r="D208" s="78">
        <v>2366</v>
      </c>
      <c r="E208" s="74">
        <v>7443</v>
      </c>
      <c r="F208" s="78">
        <v>2262</v>
      </c>
      <c r="G208" s="78">
        <v>312</v>
      </c>
      <c r="H208" s="69">
        <v>94.595197544834932</v>
      </c>
      <c r="I208" s="69">
        <v>20.053576374525363</v>
      </c>
      <c r="J208" s="69">
        <v>13.309953328614842</v>
      </c>
      <c r="K208" s="69">
        <v>2241.5935823030713</v>
      </c>
      <c r="L208" s="69">
        <f t="shared" si="37"/>
        <v>113.10000000000001</v>
      </c>
      <c r="M208" s="69">
        <f t="shared" si="38"/>
        <v>198.89999999999998</v>
      </c>
      <c r="N208" s="69">
        <f t="shared" si="48"/>
        <v>19.889999999999997</v>
      </c>
      <c r="O208" s="69">
        <f t="shared" si="39"/>
        <v>113.10000000000001</v>
      </c>
      <c r="P208" s="69">
        <f t="shared" si="40"/>
        <v>10.4</v>
      </c>
      <c r="Q208" s="70">
        <f t="shared" si="41"/>
        <v>104</v>
      </c>
      <c r="R208" s="70">
        <v>94.595197544834932</v>
      </c>
      <c r="S208" s="71">
        <f t="shared" si="42"/>
        <v>10.026788187262682</v>
      </c>
      <c r="T208" s="71">
        <f t="shared" si="43"/>
        <v>1.3309953328614843</v>
      </c>
      <c r="U208" s="86">
        <v>22.415935823030715</v>
      </c>
      <c r="V208" s="70">
        <f t="shared" si="44"/>
        <v>116.21692622226685</v>
      </c>
      <c r="W208" s="86">
        <f t="shared" si="45"/>
        <v>40.6266439054464</v>
      </c>
      <c r="X208" s="86">
        <f t="shared" si="46"/>
        <v>157</v>
      </c>
      <c r="Y208" s="25">
        <f t="shared" si="47"/>
        <v>134</v>
      </c>
    </row>
    <row r="209" spans="1:25" ht="24" x14ac:dyDescent="0.45">
      <c r="A209" s="10" t="s">
        <v>319</v>
      </c>
      <c r="B209" s="21" t="s">
        <v>13</v>
      </c>
      <c r="C209" s="77" t="s">
        <v>757</v>
      </c>
      <c r="D209" s="78">
        <v>1943</v>
      </c>
      <c r="E209" s="74">
        <v>6356</v>
      </c>
      <c r="F209" s="78">
        <v>1655</v>
      </c>
      <c r="G209" s="78">
        <v>126</v>
      </c>
      <c r="H209" s="69">
        <v>77.683207451231738</v>
      </c>
      <c r="I209" s="69">
        <v>16.468342728530338</v>
      </c>
      <c r="J209" s="69">
        <v>11.366124325765945</v>
      </c>
      <c r="K209" s="69">
        <v>1640.069575027225</v>
      </c>
      <c r="L209" s="69">
        <f t="shared" si="37"/>
        <v>82.75</v>
      </c>
      <c r="M209" s="69">
        <f t="shared" si="38"/>
        <v>43.25</v>
      </c>
      <c r="N209" s="69">
        <f t="shared" si="48"/>
        <v>4.3250000000000002</v>
      </c>
      <c r="O209" s="69">
        <f t="shared" si="39"/>
        <v>82.75</v>
      </c>
      <c r="P209" s="69">
        <f t="shared" si="40"/>
        <v>28.8</v>
      </c>
      <c r="Q209" s="70">
        <f t="shared" si="41"/>
        <v>288</v>
      </c>
      <c r="R209" s="70">
        <v>77.683207451231738</v>
      </c>
      <c r="S209" s="71">
        <f t="shared" si="42"/>
        <v>8.234171364265169</v>
      </c>
      <c r="T209" s="71">
        <f t="shared" si="43"/>
        <v>1.1366124325765945</v>
      </c>
      <c r="U209" s="86">
        <v>16.400695750272252</v>
      </c>
      <c r="V209" s="70">
        <f t="shared" si="44"/>
        <v>125.65646213319256</v>
      </c>
      <c r="W209" s="86">
        <f t="shared" si="45"/>
        <v>43.926478762138515</v>
      </c>
      <c r="X209" s="86">
        <f t="shared" si="46"/>
        <v>170</v>
      </c>
      <c r="Y209" s="25">
        <f t="shared" si="47"/>
        <v>145</v>
      </c>
    </row>
    <row r="210" spans="1:25" ht="24" x14ac:dyDescent="0.45">
      <c r="A210" s="10" t="s">
        <v>352</v>
      </c>
      <c r="B210" s="21" t="s">
        <v>13</v>
      </c>
      <c r="C210" s="77" t="s">
        <v>777</v>
      </c>
      <c r="D210" s="78">
        <v>1928</v>
      </c>
      <c r="E210" s="74">
        <v>6106</v>
      </c>
      <c r="F210" s="78">
        <v>1878</v>
      </c>
      <c r="G210" s="78">
        <v>261</v>
      </c>
      <c r="H210" s="69">
        <v>77.083491490465661</v>
      </c>
      <c r="I210" s="69">
        <v>16.341206783636899</v>
      </c>
      <c r="J210" s="69">
        <v>10.919061537622223</v>
      </c>
      <c r="K210" s="69">
        <v>1861.0578017529479</v>
      </c>
      <c r="L210" s="69">
        <f t="shared" si="37"/>
        <v>93.9</v>
      </c>
      <c r="M210" s="69">
        <f t="shared" si="38"/>
        <v>167.1</v>
      </c>
      <c r="N210" s="69">
        <f t="shared" si="48"/>
        <v>16.71</v>
      </c>
      <c r="O210" s="69">
        <f t="shared" si="39"/>
        <v>93.9</v>
      </c>
      <c r="P210" s="69">
        <f t="shared" si="40"/>
        <v>5</v>
      </c>
      <c r="Q210" s="70">
        <f t="shared" si="41"/>
        <v>50</v>
      </c>
      <c r="R210" s="70">
        <v>77.083491490465661</v>
      </c>
      <c r="S210" s="71">
        <f t="shared" si="42"/>
        <v>8.1706033918184495</v>
      </c>
      <c r="T210" s="71">
        <f t="shared" si="43"/>
        <v>1.0919061537622223</v>
      </c>
      <c r="U210" s="86">
        <v>18.61057801752948</v>
      </c>
      <c r="V210" s="70">
        <f t="shared" si="44"/>
        <v>91.062766746051352</v>
      </c>
      <c r="W210" s="86">
        <f t="shared" si="45"/>
        <v>31.833354382140985</v>
      </c>
      <c r="X210" s="86">
        <f t="shared" si="46"/>
        <v>123</v>
      </c>
      <c r="Y210" s="25">
        <f t="shared" si="47"/>
        <v>105</v>
      </c>
    </row>
    <row r="211" spans="1:25" ht="24" x14ac:dyDescent="0.45">
      <c r="A211" s="10" t="s">
        <v>1318</v>
      </c>
      <c r="B211" s="21" t="s">
        <v>13</v>
      </c>
      <c r="C211" s="77" t="s">
        <v>779</v>
      </c>
      <c r="D211" s="78">
        <v>1662</v>
      </c>
      <c r="E211" s="74">
        <v>6102</v>
      </c>
      <c r="F211" s="78">
        <v>1564</v>
      </c>
      <c r="G211" s="78">
        <v>192</v>
      </c>
      <c r="H211" s="69">
        <v>66.448528452880666</v>
      </c>
      <c r="I211" s="69">
        <v>14.086662694193217</v>
      </c>
      <c r="J211" s="69">
        <v>10.911908533011925</v>
      </c>
      <c r="K211" s="69">
        <v>1549.8905228656072</v>
      </c>
      <c r="L211" s="69">
        <f t="shared" si="37"/>
        <v>78.2</v>
      </c>
      <c r="M211" s="69">
        <f t="shared" si="38"/>
        <v>113.8</v>
      </c>
      <c r="N211" s="69">
        <f t="shared" si="48"/>
        <v>11.379999999999999</v>
      </c>
      <c r="O211" s="69">
        <f t="shared" si="39"/>
        <v>78.2</v>
      </c>
      <c r="P211" s="69">
        <f t="shared" si="40"/>
        <v>9.8000000000000007</v>
      </c>
      <c r="Q211" s="70">
        <f t="shared" si="41"/>
        <v>98</v>
      </c>
      <c r="R211" s="70">
        <v>66.448528452880666</v>
      </c>
      <c r="S211" s="71">
        <f t="shared" si="42"/>
        <v>7.0433313470966086</v>
      </c>
      <c r="T211" s="71">
        <f t="shared" si="43"/>
        <v>1.0911908533011925</v>
      </c>
      <c r="U211" s="86">
        <v>15.498905228656071</v>
      </c>
      <c r="V211" s="70">
        <f t="shared" si="44"/>
        <v>86.31957417533215</v>
      </c>
      <c r="W211" s="86">
        <f t="shared" si="45"/>
        <v>30.175248271357898</v>
      </c>
      <c r="X211" s="86">
        <f t="shared" si="46"/>
        <v>116</v>
      </c>
      <c r="Y211" s="25">
        <f t="shared" si="47"/>
        <v>99</v>
      </c>
    </row>
    <row r="212" spans="1:25" ht="24" x14ac:dyDescent="0.45">
      <c r="A212" s="10" t="s">
        <v>558</v>
      </c>
      <c r="B212" s="21" t="s">
        <v>13</v>
      </c>
      <c r="C212" s="77" t="s">
        <v>778</v>
      </c>
      <c r="D212" s="78">
        <v>1801</v>
      </c>
      <c r="E212" s="74">
        <v>6102</v>
      </c>
      <c r="F212" s="78">
        <v>1707</v>
      </c>
      <c r="G212" s="78">
        <v>96</v>
      </c>
      <c r="H212" s="69">
        <v>72.005896355979587</v>
      </c>
      <c r="I212" s="69">
        <v>15.264789116872434</v>
      </c>
      <c r="J212" s="69">
        <v>10.911908533011925</v>
      </c>
      <c r="K212" s="69">
        <v>1691.6004619767209</v>
      </c>
      <c r="L212" s="69">
        <f t="shared" si="37"/>
        <v>85.350000000000009</v>
      </c>
      <c r="M212" s="69">
        <f t="shared" si="38"/>
        <v>10.649999999999991</v>
      </c>
      <c r="N212" s="69">
        <f t="shared" si="48"/>
        <v>1.0649999999999991</v>
      </c>
      <c r="O212" s="69">
        <f t="shared" si="39"/>
        <v>85.350000000000009</v>
      </c>
      <c r="P212" s="69">
        <f t="shared" si="40"/>
        <v>9.4</v>
      </c>
      <c r="Q212" s="70">
        <f t="shared" si="41"/>
        <v>94</v>
      </c>
      <c r="R212" s="70">
        <v>72.005896355979587</v>
      </c>
      <c r="S212" s="71">
        <f t="shared" si="42"/>
        <v>7.6323945584362169</v>
      </c>
      <c r="T212" s="71">
        <f t="shared" si="43"/>
        <v>1.0911908533011925</v>
      </c>
      <c r="U212" s="86">
        <v>16.916004619767211</v>
      </c>
      <c r="V212" s="70">
        <f t="shared" si="44"/>
        <v>103.79810468088182</v>
      </c>
      <c r="W212" s="86">
        <f t="shared" si="45"/>
        <v>36.285322405321665</v>
      </c>
      <c r="X212" s="86">
        <f t="shared" si="46"/>
        <v>140</v>
      </c>
      <c r="Y212" s="25">
        <f t="shared" si="47"/>
        <v>119</v>
      </c>
    </row>
    <row r="213" spans="1:25" ht="24" x14ac:dyDescent="0.45">
      <c r="A213" s="10" t="s">
        <v>233</v>
      </c>
      <c r="B213" s="21" t="s">
        <v>13</v>
      </c>
      <c r="C213" s="77" t="s">
        <v>808</v>
      </c>
      <c r="D213" s="78">
        <v>1882</v>
      </c>
      <c r="E213" s="74">
        <v>5772</v>
      </c>
      <c r="F213" s="78">
        <v>1645</v>
      </c>
      <c r="G213" s="78">
        <v>217</v>
      </c>
      <c r="H213" s="69">
        <v>75.24436254411637</v>
      </c>
      <c r="I213" s="69">
        <v>15.951323219297013</v>
      </c>
      <c r="J213" s="69">
        <v>10.321785652662214</v>
      </c>
      <c r="K213" s="69">
        <v>1630.159789075399</v>
      </c>
      <c r="L213" s="69">
        <f t="shared" si="37"/>
        <v>82.25</v>
      </c>
      <c r="M213" s="69">
        <f t="shared" si="38"/>
        <v>134.75</v>
      </c>
      <c r="N213" s="69">
        <f t="shared" si="48"/>
        <v>13.475</v>
      </c>
      <c r="O213" s="69">
        <f t="shared" si="39"/>
        <v>82.25</v>
      </c>
      <c r="P213" s="69">
        <f t="shared" si="40"/>
        <v>23.700000000000003</v>
      </c>
      <c r="Q213" s="70">
        <f t="shared" si="41"/>
        <v>237</v>
      </c>
      <c r="R213" s="70">
        <v>75.24436254411637</v>
      </c>
      <c r="S213" s="71">
        <f t="shared" si="42"/>
        <v>7.9756616096485065</v>
      </c>
      <c r="T213" s="71">
        <f t="shared" si="43"/>
        <v>1.0321785652662214</v>
      </c>
      <c r="U213" s="86">
        <v>16.301597890753992</v>
      </c>
      <c r="V213" s="70">
        <f t="shared" si="44"/>
        <v>108.71444347925265</v>
      </c>
      <c r="W213" s="86">
        <f t="shared" si="45"/>
        <v>38.003956275382443</v>
      </c>
      <c r="X213" s="86">
        <f t="shared" si="46"/>
        <v>147</v>
      </c>
      <c r="Y213" s="25">
        <f t="shared" si="47"/>
        <v>125</v>
      </c>
    </row>
    <row r="214" spans="1:25" ht="24" x14ac:dyDescent="0.45">
      <c r="A214" s="10" t="s">
        <v>235</v>
      </c>
      <c r="B214" s="21" t="s">
        <v>13</v>
      </c>
      <c r="C214" s="77" t="s">
        <v>858</v>
      </c>
      <c r="D214" s="78">
        <v>1796</v>
      </c>
      <c r="E214" s="74">
        <v>5375</v>
      </c>
      <c r="F214" s="78">
        <v>1646</v>
      </c>
      <c r="G214" s="78">
        <v>149</v>
      </c>
      <c r="H214" s="69">
        <v>71.805991035724233</v>
      </c>
      <c r="I214" s="69">
        <v>15.222410468574621</v>
      </c>
      <c r="J214" s="69">
        <v>9.6118499450899861</v>
      </c>
      <c r="K214" s="69">
        <v>1631.1507676705814</v>
      </c>
      <c r="L214" s="69">
        <f t="shared" si="37"/>
        <v>82.300000000000011</v>
      </c>
      <c r="M214" s="69">
        <f t="shared" si="38"/>
        <v>66.699999999999989</v>
      </c>
      <c r="N214" s="69">
        <f t="shared" si="48"/>
        <v>6.669999999999999</v>
      </c>
      <c r="O214" s="69">
        <f t="shared" si="39"/>
        <v>82.300000000000011</v>
      </c>
      <c r="P214" s="69">
        <f t="shared" si="40"/>
        <v>15</v>
      </c>
      <c r="Q214" s="70">
        <f t="shared" si="41"/>
        <v>150</v>
      </c>
      <c r="R214" s="70">
        <v>71.805991035724233</v>
      </c>
      <c r="S214" s="71">
        <f t="shared" si="42"/>
        <v>7.6112052342873104</v>
      </c>
      <c r="T214" s="71">
        <f t="shared" si="43"/>
        <v>0.96118499450899864</v>
      </c>
      <c r="U214" s="86">
        <v>16.311507676705816</v>
      </c>
      <c r="V214" s="70">
        <f t="shared" si="44"/>
        <v>103.09751895220836</v>
      </c>
      <c r="W214" s="86">
        <f t="shared" si="45"/>
        <v>36.040414474530074</v>
      </c>
      <c r="X214" s="86">
        <f t="shared" si="46"/>
        <v>139</v>
      </c>
      <c r="Y214" s="25">
        <f t="shared" si="47"/>
        <v>118</v>
      </c>
    </row>
    <row r="215" spans="1:25" ht="24" x14ac:dyDescent="0.45">
      <c r="A215" s="10" t="s">
        <v>861</v>
      </c>
      <c r="B215" s="21" t="s">
        <v>13</v>
      </c>
      <c r="C215" s="77" t="s">
        <v>861</v>
      </c>
      <c r="D215" s="78">
        <v>1401</v>
      </c>
      <c r="E215" s="74">
        <v>5348</v>
      </c>
      <c r="F215" s="78">
        <v>1364</v>
      </c>
      <c r="G215" s="78">
        <v>287</v>
      </c>
      <c r="H215" s="69">
        <v>56.013470735551032</v>
      </c>
      <c r="I215" s="69">
        <v>11.874497253047352</v>
      </c>
      <c r="J215" s="69">
        <v>9.5635671639704647</v>
      </c>
      <c r="K215" s="69">
        <v>1351.6948038290845</v>
      </c>
      <c r="L215" s="69">
        <f t="shared" si="37"/>
        <v>68.2</v>
      </c>
      <c r="M215" s="69">
        <f t="shared" si="38"/>
        <v>218.8</v>
      </c>
      <c r="N215" s="69">
        <f t="shared" si="48"/>
        <v>21.880000000000003</v>
      </c>
      <c r="O215" s="69">
        <f t="shared" si="39"/>
        <v>68.2</v>
      </c>
      <c r="P215" s="69">
        <f t="shared" si="40"/>
        <v>3.7</v>
      </c>
      <c r="Q215" s="70">
        <f t="shared" si="41"/>
        <v>37</v>
      </c>
      <c r="R215" s="70">
        <v>56.013470735551032</v>
      </c>
      <c r="S215" s="71">
        <f t="shared" si="42"/>
        <v>5.9372486265236759</v>
      </c>
      <c r="T215" s="71">
        <f t="shared" si="43"/>
        <v>0.95635671639704656</v>
      </c>
      <c r="U215" s="86">
        <v>13.516948038290847</v>
      </c>
      <c r="V215" s="70">
        <f t="shared" si="44"/>
        <v>56.331310683968503</v>
      </c>
      <c r="W215" s="86">
        <f t="shared" si="45"/>
        <v>19.692072181531991</v>
      </c>
      <c r="X215" s="86">
        <f t="shared" si="46"/>
        <v>76</v>
      </c>
      <c r="Y215" s="25">
        <f t="shared" si="47"/>
        <v>65</v>
      </c>
    </row>
    <row r="216" spans="1:25" ht="24" x14ac:dyDescent="0.45">
      <c r="A216" s="10" t="s">
        <v>558</v>
      </c>
      <c r="B216" s="21" t="s">
        <v>13</v>
      </c>
      <c r="C216" s="77" t="s">
        <v>862</v>
      </c>
      <c r="D216" s="78">
        <v>1649</v>
      </c>
      <c r="E216" s="74">
        <v>5343</v>
      </c>
      <c r="F216" s="78">
        <v>1555</v>
      </c>
      <c r="G216" s="78">
        <v>103</v>
      </c>
      <c r="H216" s="69">
        <v>65.928774620216743</v>
      </c>
      <c r="I216" s="69">
        <v>13.976478208618902</v>
      </c>
      <c r="J216" s="69">
        <v>9.5546259082075888</v>
      </c>
      <c r="K216" s="69">
        <v>1540.9717155089638</v>
      </c>
      <c r="L216" s="69">
        <f t="shared" si="37"/>
        <v>77.75</v>
      </c>
      <c r="M216" s="69">
        <f t="shared" si="38"/>
        <v>25.25</v>
      </c>
      <c r="N216" s="69">
        <f t="shared" si="48"/>
        <v>2.5249999999999999</v>
      </c>
      <c r="O216" s="69">
        <f t="shared" si="39"/>
        <v>77.75</v>
      </c>
      <c r="P216" s="69">
        <f t="shared" si="40"/>
        <v>9.4</v>
      </c>
      <c r="Q216" s="70">
        <f t="shared" si="41"/>
        <v>94</v>
      </c>
      <c r="R216" s="70">
        <v>65.928774620216743</v>
      </c>
      <c r="S216" s="71">
        <f t="shared" si="42"/>
        <v>6.9882391043094509</v>
      </c>
      <c r="T216" s="71">
        <f t="shared" si="43"/>
        <v>0.95546259082075891</v>
      </c>
      <c r="U216" s="86">
        <v>15.409717155089638</v>
      </c>
      <c r="V216" s="70">
        <f t="shared" si="44"/>
        <v>94.246268288795079</v>
      </c>
      <c r="W216" s="86">
        <f t="shared" si="45"/>
        <v>32.946229999778069</v>
      </c>
      <c r="X216" s="86">
        <f t="shared" si="46"/>
        <v>127</v>
      </c>
      <c r="Y216" s="25">
        <f t="shared" si="47"/>
        <v>108</v>
      </c>
    </row>
    <row r="217" spans="1:25" ht="24" x14ac:dyDescent="0.45">
      <c r="A217" s="10" t="s">
        <v>233</v>
      </c>
      <c r="B217" s="21" t="s">
        <v>13</v>
      </c>
      <c r="C217" s="77" t="s">
        <v>895</v>
      </c>
      <c r="D217" s="78">
        <v>1520</v>
      </c>
      <c r="E217" s="74">
        <v>4877</v>
      </c>
      <c r="F217" s="78">
        <v>1460</v>
      </c>
      <c r="G217" s="78">
        <v>37</v>
      </c>
      <c r="H217" s="69">
        <v>60.771217357628529</v>
      </c>
      <c r="I217" s="69">
        <v>12.883109082535313</v>
      </c>
      <c r="J217" s="69">
        <v>8.7213008711076956</v>
      </c>
      <c r="K217" s="69">
        <v>1446.8287489666154</v>
      </c>
      <c r="L217" s="69">
        <f t="shared" si="37"/>
        <v>73</v>
      </c>
      <c r="M217" s="69">
        <f t="shared" si="38"/>
        <v>-36</v>
      </c>
      <c r="N217" s="69">
        <f t="shared" si="48"/>
        <v>-3.6</v>
      </c>
      <c r="O217" s="69">
        <f t="shared" si="39"/>
        <v>73</v>
      </c>
      <c r="P217" s="69">
        <f t="shared" si="40"/>
        <v>6</v>
      </c>
      <c r="Q217" s="70">
        <f t="shared" si="41"/>
        <v>60</v>
      </c>
      <c r="R217" s="70">
        <v>60.771217357628529</v>
      </c>
      <c r="S217" s="71">
        <f t="shared" si="42"/>
        <v>6.4415545412676565</v>
      </c>
      <c r="T217" s="71">
        <f t="shared" si="43"/>
        <v>0.87213008711076956</v>
      </c>
      <c r="U217" s="86">
        <v>14.468287489666153</v>
      </c>
      <c r="V217" s="70">
        <f t="shared" si="44"/>
        <v>90.408929301451565</v>
      </c>
      <c r="W217" s="86">
        <f t="shared" si="45"/>
        <v>31.604788527774815</v>
      </c>
      <c r="X217" s="86">
        <f t="shared" si="46"/>
        <v>122</v>
      </c>
      <c r="Y217" s="25">
        <f t="shared" si="47"/>
        <v>104</v>
      </c>
    </row>
    <row r="218" spans="1:25" ht="24" x14ac:dyDescent="0.45">
      <c r="A218" s="10" t="s">
        <v>352</v>
      </c>
      <c r="B218" s="21" t="s">
        <v>13</v>
      </c>
      <c r="C218" s="77" t="s">
        <v>907</v>
      </c>
      <c r="D218" s="78">
        <v>1536</v>
      </c>
      <c r="E218" s="74">
        <v>4730</v>
      </c>
      <c r="F218" s="78">
        <v>1429</v>
      </c>
      <c r="G218" s="78">
        <v>0</v>
      </c>
      <c r="H218" s="69">
        <v>61.410914382445668</v>
      </c>
      <c r="I218" s="69">
        <v>13.018720757088317</v>
      </c>
      <c r="J218" s="69">
        <v>8.4584279516791891</v>
      </c>
      <c r="K218" s="69">
        <v>1416.1084125159543</v>
      </c>
      <c r="L218" s="69">
        <f t="shared" si="37"/>
        <v>71.45</v>
      </c>
      <c r="M218" s="69">
        <f t="shared" si="38"/>
        <v>-71.45</v>
      </c>
      <c r="N218" s="69">
        <f t="shared" si="48"/>
        <v>-7.1450000000000005</v>
      </c>
      <c r="O218" s="69">
        <f t="shared" si="39"/>
        <v>71.45</v>
      </c>
      <c r="P218" s="69">
        <f t="shared" si="40"/>
        <v>10.700000000000001</v>
      </c>
      <c r="Q218" s="70">
        <f t="shared" si="41"/>
        <v>107</v>
      </c>
      <c r="R218" s="70">
        <v>61.410914382445668</v>
      </c>
      <c r="S218" s="71">
        <f t="shared" si="42"/>
        <v>6.5093603785441587</v>
      </c>
      <c r="T218" s="71">
        <f t="shared" si="43"/>
        <v>0.84584279516791894</v>
      </c>
      <c r="U218" s="86">
        <v>14.161084125159546</v>
      </c>
      <c r="V218" s="70">
        <f t="shared" si="44"/>
        <v>99.080516090981448</v>
      </c>
      <c r="W218" s="86">
        <f t="shared" si="45"/>
        <v>34.636166830790927</v>
      </c>
      <c r="X218" s="86">
        <f t="shared" si="46"/>
        <v>134</v>
      </c>
      <c r="Y218" s="25">
        <f t="shared" si="47"/>
        <v>114</v>
      </c>
    </row>
    <row r="219" spans="1:25" ht="24" x14ac:dyDescent="0.45">
      <c r="A219" s="10" t="s">
        <v>352</v>
      </c>
      <c r="B219" s="21" t="s">
        <v>13</v>
      </c>
      <c r="C219" s="77" t="s">
        <v>910</v>
      </c>
      <c r="D219" s="78">
        <v>1501</v>
      </c>
      <c r="E219" s="74">
        <v>4678</v>
      </c>
      <c r="F219" s="78">
        <v>1446</v>
      </c>
      <c r="G219" s="78">
        <v>93</v>
      </c>
      <c r="H219" s="69">
        <v>60.011577140658176</v>
      </c>
      <c r="I219" s="69">
        <v>12.722070219003621</v>
      </c>
      <c r="J219" s="69">
        <v>8.3654388917452938</v>
      </c>
      <c r="K219" s="69">
        <v>1432.9550486340588</v>
      </c>
      <c r="L219" s="69">
        <f t="shared" si="37"/>
        <v>72.3</v>
      </c>
      <c r="M219" s="69">
        <f t="shared" si="38"/>
        <v>20.700000000000003</v>
      </c>
      <c r="N219" s="69">
        <f t="shared" si="48"/>
        <v>2.0700000000000003</v>
      </c>
      <c r="O219" s="69">
        <f t="shared" si="39"/>
        <v>72.3</v>
      </c>
      <c r="P219" s="69">
        <f t="shared" si="40"/>
        <v>5.5</v>
      </c>
      <c r="Q219" s="70">
        <f t="shared" si="41"/>
        <v>55</v>
      </c>
      <c r="R219" s="70">
        <v>60.011577140658176</v>
      </c>
      <c r="S219" s="71">
        <f t="shared" si="42"/>
        <v>6.3610351095018105</v>
      </c>
      <c r="T219" s="71">
        <f t="shared" si="43"/>
        <v>0.83654388917452938</v>
      </c>
      <c r="U219" s="86">
        <v>14.329550486340588</v>
      </c>
      <c r="V219" s="70">
        <f t="shared" si="44"/>
        <v>83.29561884732604</v>
      </c>
      <c r="W219" s="86">
        <f t="shared" si="45"/>
        <v>29.118146175386755</v>
      </c>
      <c r="X219" s="86">
        <f t="shared" si="46"/>
        <v>112</v>
      </c>
      <c r="Y219" s="25">
        <f t="shared" si="47"/>
        <v>95</v>
      </c>
    </row>
    <row r="220" spans="1:25" ht="24" x14ac:dyDescent="0.45">
      <c r="A220" s="10" t="s">
        <v>118</v>
      </c>
      <c r="B220" s="21" t="s">
        <v>13</v>
      </c>
      <c r="C220" s="77" t="s">
        <v>912</v>
      </c>
      <c r="D220" s="78">
        <v>1352</v>
      </c>
      <c r="E220" s="74">
        <v>4658</v>
      </c>
      <c r="F220" s="78">
        <v>1283</v>
      </c>
      <c r="G220" s="78">
        <v>147</v>
      </c>
      <c r="H220" s="69">
        <v>54.054398597048532</v>
      </c>
      <c r="I220" s="69">
        <v>11.459186499728778</v>
      </c>
      <c r="J220" s="69">
        <v>8.3296738686937974</v>
      </c>
      <c r="K220" s="69">
        <v>1271.425537619293</v>
      </c>
      <c r="L220" s="69">
        <f t="shared" si="37"/>
        <v>64.150000000000006</v>
      </c>
      <c r="M220" s="69">
        <f t="shared" si="38"/>
        <v>82.85</v>
      </c>
      <c r="N220" s="69">
        <f t="shared" si="48"/>
        <v>8.2850000000000001</v>
      </c>
      <c r="O220" s="69">
        <f t="shared" si="39"/>
        <v>64.150000000000006</v>
      </c>
      <c r="P220" s="69">
        <f t="shared" si="40"/>
        <v>6.9</v>
      </c>
      <c r="Q220" s="70">
        <f t="shared" si="41"/>
        <v>69</v>
      </c>
      <c r="R220" s="70">
        <v>54.054398597048532</v>
      </c>
      <c r="S220" s="71">
        <f t="shared" si="42"/>
        <v>5.7295932498643891</v>
      </c>
      <c r="T220" s="71">
        <f t="shared" si="43"/>
        <v>0.83296738686937977</v>
      </c>
      <c r="U220" s="86">
        <v>12.714255376192931</v>
      </c>
      <c r="V220" s="70">
        <f t="shared" si="44"/>
        <v>70.280279836236474</v>
      </c>
      <c r="W220" s="86">
        <f t="shared" si="45"/>
        <v>24.568296506321172</v>
      </c>
      <c r="X220" s="86">
        <f t="shared" si="46"/>
        <v>95</v>
      </c>
      <c r="Y220" s="25">
        <f t="shared" si="47"/>
        <v>81</v>
      </c>
    </row>
    <row r="221" spans="1:25" ht="24" x14ac:dyDescent="0.45">
      <c r="A221" s="10" t="s">
        <v>319</v>
      </c>
      <c r="B221" s="21" t="s">
        <v>13</v>
      </c>
      <c r="C221" s="77" t="s">
        <v>929</v>
      </c>
      <c r="D221" s="78">
        <v>1317</v>
      </c>
      <c r="E221" s="74">
        <v>4456</v>
      </c>
      <c r="F221" s="78">
        <v>1169</v>
      </c>
      <c r="G221" s="78">
        <v>30</v>
      </c>
      <c r="H221" s="69">
        <v>52.655061355261033</v>
      </c>
      <c r="I221" s="69">
        <v>11.162535961644084</v>
      </c>
      <c r="J221" s="69">
        <v>7.9684471358736699</v>
      </c>
      <c r="K221" s="69">
        <v>1158.4539777684749</v>
      </c>
      <c r="L221" s="69">
        <f t="shared" si="37"/>
        <v>58.45</v>
      </c>
      <c r="M221" s="69">
        <f t="shared" si="38"/>
        <v>-28.450000000000003</v>
      </c>
      <c r="N221" s="69">
        <f t="shared" si="48"/>
        <v>-2.8450000000000002</v>
      </c>
      <c r="O221" s="69">
        <f t="shared" si="39"/>
        <v>58.45</v>
      </c>
      <c r="P221" s="69">
        <f t="shared" si="40"/>
        <v>14.8</v>
      </c>
      <c r="Q221" s="70">
        <f t="shared" si="41"/>
        <v>148</v>
      </c>
      <c r="R221" s="70">
        <v>52.655061355261033</v>
      </c>
      <c r="S221" s="71">
        <f t="shared" si="42"/>
        <v>5.5812679808220418</v>
      </c>
      <c r="T221" s="71">
        <f t="shared" si="43"/>
        <v>0.79684471358736708</v>
      </c>
      <c r="U221" s="86">
        <v>11.58453977768475</v>
      </c>
      <c r="V221" s="70">
        <f t="shared" si="44"/>
        <v>86.669024400180476</v>
      </c>
      <c r="W221" s="86">
        <f t="shared" si="45"/>
        <v>30.297407670243039</v>
      </c>
      <c r="X221" s="86">
        <f t="shared" si="46"/>
        <v>117</v>
      </c>
      <c r="Y221" s="25">
        <f t="shared" si="47"/>
        <v>99</v>
      </c>
    </row>
    <row r="222" spans="1:25" ht="24" x14ac:dyDescent="0.45">
      <c r="A222" s="10" t="s">
        <v>97</v>
      </c>
      <c r="B222" s="21" t="s">
        <v>13</v>
      </c>
      <c r="C222" s="77" t="s">
        <v>939</v>
      </c>
      <c r="D222" s="78">
        <v>1461</v>
      </c>
      <c r="E222" s="74">
        <v>4311</v>
      </c>
      <c r="F222" s="78">
        <v>1409</v>
      </c>
      <c r="G222" s="78">
        <v>106</v>
      </c>
      <c r="H222" s="69">
        <v>58.412334578615315</v>
      </c>
      <c r="I222" s="69">
        <v>12.383041032621113</v>
      </c>
      <c r="J222" s="69">
        <v>7.7091507187503128</v>
      </c>
      <c r="K222" s="69">
        <v>1396.2888406123022</v>
      </c>
      <c r="L222" s="69">
        <f t="shared" si="37"/>
        <v>70.45</v>
      </c>
      <c r="M222" s="69">
        <f t="shared" si="38"/>
        <v>35.549999999999997</v>
      </c>
      <c r="N222" s="69">
        <f t="shared" si="48"/>
        <v>3.5549999999999997</v>
      </c>
      <c r="O222" s="69">
        <f t="shared" si="39"/>
        <v>70.45</v>
      </c>
      <c r="P222" s="69">
        <f t="shared" si="40"/>
        <v>5.2</v>
      </c>
      <c r="Q222" s="70">
        <f t="shared" si="41"/>
        <v>52</v>
      </c>
      <c r="R222" s="70">
        <v>58.412334578615315</v>
      </c>
      <c r="S222" s="71">
        <f t="shared" si="42"/>
        <v>6.1915205163105567</v>
      </c>
      <c r="T222" s="71">
        <f t="shared" si="43"/>
        <v>0.77091507187503128</v>
      </c>
      <c r="U222" s="86">
        <v>13.962888406123023</v>
      </c>
      <c r="V222" s="70">
        <f t="shared" si="44"/>
        <v>79.440828429173877</v>
      </c>
      <c r="W222" s="86">
        <f t="shared" si="45"/>
        <v>27.770604102652179</v>
      </c>
      <c r="X222" s="86">
        <f t="shared" si="46"/>
        <v>107</v>
      </c>
      <c r="Y222" s="25">
        <f t="shared" si="47"/>
        <v>91</v>
      </c>
    </row>
    <row r="223" spans="1:25" ht="24" x14ac:dyDescent="0.45">
      <c r="A223" s="10" t="s">
        <v>352</v>
      </c>
      <c r="B223" s="21" t="s">
        <v>13</v>
      </c>
      <c r="C223" s="77" t="s">
        <v>944</v>
      </c>
      <c r="D223" s="78">
        <v>1446</v>
      </c>
      <c r="E223" s="74">
        <v>4244</v>
      </c>
      <c r="F223" s="78">
        <v>1392</v>
      </c>
      <c r="G223" s="78">
        <v>220</v>
      </c>
      <c r="H223" s="69">
        <v>57.812618617849246</v>
      </c>
      <c r="I223" s="69">
        <v>12.255905087727673</v>
      </c>
      <c r="J223" s="69">
        <v>7.589337891527796</v>
      </c>
      <c r="K223" s="69">
        <v>1379.4422044941978</v>
      </c>
      <c r="L223" s="69">
        <f t="shared" si="37"/>
        <v>69.600000000000009</v>
      </c>
      <c r="M223" s="69">
        <f t="shared" si="38"/>
        <v>150.39999999999998</v>
      </c>
      <c r="N223" s="69">
        <f t="shared" si="48"/>
        <v>15.039999999999997</v>
      </c>
      <c r="O223" s="69">
        <f t="shared" si="39"/>
        <v>69.600000000000009</v>
      </c>
      <c r="P223" s="69">
        <f t="shared" si="40"/>
        <v>5.4</v>
      </c>
      <c r="Q223" s="70">
        <f t="shared" si="41"/>
        <v>54</v>
      </c>
      <c r="R223" s="70">
        <v>57.812618617849246</v>
      </c>
      <c r="S223" s="71">
        <f t="shared" si="42"/>
        <v>6.1279525438638363</v>
      </c>
      <c r="T223" s="71">
        <f t="shared" si="43"/>
        <v>0.75893378915277965</v>
      </c>
      <c r="U223" s="86">
        <v>13.79442204494198</v>
      </c>
      <c r="V223" s="70">
        <f t="shared" si="44"/>
        <v>67.336059417502298</v>
      </c>
      <c r="W223" s="86">
        <f t="shared" si="45"/>
        <v>23.539067818046501</v>
      </c>
      <c r="X223" s="86">
        <f t="shared" si="46"/>
        <v>91</v>
      </c>
      <c r="Y223" s="25">
        <f t="shared" si="47"/>
        <v>77</v>
      </c>
    </row>
    <row r="224" spans="1:25" ht="24" x14ac:dyDescent="0.45">
      <c r="A224" s="10" t="s">
        <v>558</v>
      </c>
      <c r="B224" s="21" t="s">
        <v>13</v>
      </c>
      <c r="C224" s="77" t="s">
        <v>970</v>
      </c>
      <c r="D224" s="78">
        <v>1265</v>
      </c>
      <c r="E224" s="74">
        <v>4011</v>
      </c>
      <c r="F224" s="78">
        <v>1213</v>
      </c>
      <c r="G224" s="78">
        <v>125</v>
      </c>
      <c r="H224" s="69">
        <v>50.576046024605319</v>
      </c>
      <c r="I224" s="69">
        <v>10.721798019346823</v>
      </c>
      <c r="J224" s="69">
        <v>7.1726753729778476</v>
      </c>
      <c r="K224" s="69">
        <v>1202.0570359565099</v>
      </c>
      <c r="L224" s="69">
        <f t="shared" si="37"/>
        <v>60.650000000000006</v>
      </c>
      <c r="M224" s="69">
        <f t="shared" si="38"/>
        <v>64.349999999999994</v>
      </c>
      <c r="N224" s="69">
        <f t="shared" si="48"/>
        <v>6.4349999999999996</v>
      </c>
      <c r="O224" s="69">
        <f t="shared" si="39"/>
        <v>60.650000000000006</v>
      </c>
      <c r="P224" s="69">
        <f t="shared" si="40"/>
        <v>5.2</v>
      </c>
      <c r="Q224" s="70">
        <f t="shared" si="41"/>
        <v>52</v>
      </c>
      <c r="R224" s="70">
        <v>50.576046024605319</v>
      </c>
      <c r="S224" s="71">
        <f t="shared" si="42"/>
        <v>5.3608990096734113</v>
      </c>
      <c r="T224" s="71">
        <f t="shared" si="43"/>
        <v>0.71726753729778481</v>
      </c>
      <c r="U224" s="86">
        <v>12.020570359565099</v>
      </c>
      <c r="V224" s="70">
        <f t="shared" si="44"/>
        <v>66.005247856546049</v>
      </c>
      <c r="W224" s="86">
        <f t="shared" si="45"/>
        <v>23.073848085003331</v>
      </c>
      <c r="X224" s="86">
        <f t="shared" si="46"/>
        <v>89</v>
      </c>
      <c r="Y224" s="25">
        <f t="shared" si="47"/>
        <v>76</v>
      </c>
    </row>
    <row r="225" spans="1:25" ht="24" x14ac:dyDescent="0.45">
      <c r="A225" s="10" t="s">
        <v>122</v>
      </c>
      <c r="B225" s="21" t="s">
        <v>13</v>
      </c>
      <c r="C225" s="77" t="s">
        <v>1009</v>
      </c>
      <c r="D225" s="78">
        <v>1190</v>
      </c>
      <c r="E225" s="74">
        <v>3647</v>
      </c>
      <c r="F225" s="78">
        <v>1100</v>
      </c>
      <c r="G225" s="78">
        <v>118</v>
      </c>
      <c r="H225" s="69">
        <v>47.577466220774966</v>
      </c>
      <c r="I225" s="69">
        <v>10.08611829487962</v>
      </c>
      <c r="J225" s="69">
        <v>6.5217519534405914</v>
      </c>
      <c r="K225" s="69">
        <v>1090.0764547008746</v>
      </c>
      <c r="L225" s="69">
        <f t="shared" si="37"/>
        <v>55</v>
      </c>
      <c r="M225" s="69">
        <f t="shared" si="38"/>
        <v>63</v>
      </c>
      <c r="N225" s="69">
        <f t="shared" si="48"/>
        <v>6.3</v>
      </c>
      <c r="O225" s="69">
        <f t="shared" si="39"/>
        <v>55</v>
      </c>
      <c r="P225" s="69">
        <f t="shared" si="40"/>
        <v>9</v>
      </c>
      <c r="Q225" s="70">
        <f t="shared" si="41"/>
        <v>90</v>
      </c>
      <c r="R225" s="70">
        <v>47.577466220774966</v>
      </c>
      <c r="S225" s="71">
        <f t="shared" si="42"/>
        <v>5.0430591474398101</v>
      </c>
      <c r="T225" s="71">
        <f t="shared" si="43"/>
        <v>0.65217519534405921</v>
      </c>
      <c r="U225" s="86">
        <v>10.900764547008746</v>
      </c>
      <c r="V225" s="70">
        <f t="shared" si="44"/>
        <v>65.569114719879465</v>
      </c>
      <c r="W225" s="86">
        <f t="shared" si="45"/>
        <v>22.921386423740397</v>
      </c>
      <c r="X225" s="86">
        <f t="shared" si="46"/>
        <v>88</v>
      </c>
      <c r="Y225" s="25">
        <f t="shared" si="47"/>
        <v>75</v>
      </c>
    </row>
    <row r="226" spans="1:25" ht="24" x14ac:dyDescent="0.45">
      <c r="A226" s="10" t="s">
        <v>233</v>
      </c>
      <c r="B226" s="21" t="s">
        <v>13</v>
      </c>
      <c r="C226" s="77" t="s">
        <v>1012</v>
      </c>
      <c r="D226" s="78">
        <v>1065</v>
      </c>
      <c r="E226" s="74">
        <v>3627</v>
      </c>
      <c r="F226" s="78">
        <v>982</v>
      </c>
      <c r="G226" s="78">
        <v>29</v>
      </c>
      <c r="H226" s="69">
        <v>42.579833214391044</v>
      </c>
      <c r="I226" s="69">
        <v>9.0266520874342824</v>
      </c>
      <c r="J226" s="69">
        <v>6.4859869303890942</v>
      </c>
      <c r="K226" s="69">
        <v>973.14098046932634</v>
      </c>
      <c r="L226" s="69">
        <f t="shared" si="37"/>
        <v>49.1</v>
      </c>
      <c r="M226" s="69">
        <f t="shared" si="38"/>
        <v>-20.100000000000001</v>
      </c>
      <c r="N226" s="69">
        <f t="shared" si="48"/>
        <v>-2.0100000000000002</v>
      </c>
      <c r="O226" s="69">
        <f t="shared" si="39"/>
        <v>49.1</v>
      </c>
      <c r="P226" s="69">
        <f t="shared" si="40"/>
        <v>8.3000000000000007</v>
      </c>
      <c r="Q226" s="70">
        <f t="shared" si="41"/>
        <v>83</v>
      </c>
      <c r="R226" s="70">
        <v>42.579833214391044</v>
      </c>
      <c r="S226" s="71">
        <f t="shared" si="42"/>
        <v>4.5133260437171412</v>
      </c>
      <c r="T226" s="71">
        <f t="shared" si="43"/>
        <v>0.64859869303890949</v>
      </c>
      <c r="U226" s="86">
        <v>9.7314098046932642</v>
      </c>
      <c r="V226" s="70">
        <f t="shared" si="44"/>
        <v>66.485970369762541</v>
      </c>
      <c r="W226" s="86">
        <f t="shared" si="45"/>
        <v>23.241897120514956</v>
      </c>
      <c r="X226" s="86">
        <f t="shared" si="46"/>
        <v>90</v>
      </c>
      <c r="Y226" s="25">
        <f t="shared" si="47"/>
        <v>77</v>
      </c>
    </row>
    <row r="227" spans="1:25" ht="24" x14ac:dyDescent="0.45">
      <c r="A227" s="10" t="s">
        <v>861</v>
      </c>
      <c r="B227" s="21" t="s">
        <v>13</v>
      </c>
      <c r="C227" s="77" t="s">
        <v>1036</v>
      </c>
      <c r="D227" s="78">
        <v>1035</v>
      </c>
      <c r="E227" s="74">
        <v>3353</v>
      </c>
      <c r="F227" s="78">
        <v>1011</v>
      </c>
      <c r="G227" s="78">
        <v>53</v>
      </c>
      <c r="H227" s="69">
        <v>41.380401292858899</v>
      </c>
      <c r="I227" s="69">
        <v>8.7723801976474007</v>
      </c>
      <c r="J227" s="69">
        <v>5.9960061145835768</v>
      </c>
      <c r="K227" s="69">
        <v>1001.879359729622</v>
      </c>
      <c r="L227" s="69">
        <f t="shared" si="37"/>
        <v>50.550000000000004</v>
      </c>
      <c r="M227" s="69">
        <f t="shared" si="38"/>
        <v>2.4499999999999957</v>
      </c>
      <c r="N227" s="69">
        <f t="shared" si="48"/>
        <v>0.24499999999999958</v>
      </c>
      <c r="O227" s="69">
        <f t="shared" si="39"/>
        <v>50.550000000000004</v>
      </c>
      <c r="P227" s="69">
        <f t="shared" si="40"/>
        <v>2.4000000000000004</v>
      </c>
      <c r="Q227" s="70">
        <f t="shared" si="41"/>
        <v>24</v>
      </c>
      <c r="R227" s="70">
        <v>41.380401292858899</v>
      </c>
      <c r="S227" s="71">
        <f t="shared" si="42"/>
        <v>4.3861900988237004</v>
      </c>
      <c r="T227" s="71">
        <f t="shared" si="43"/>
        <v>0.59960061145835775</v>
      </c>
      <c r="U227" s="86">
        <v>10.018793597296222</v>
      </c>
      <c r="V227" s="70">
        <f t="shared" si="44"/>
        <v>57.340784377520471</v>
      </c>
      <c r="W227" s="86">
        <f t="shared" si="45"/>
        <v>20.044959920116781</v>
      </c>
      <c r="X227" s="86">
        <f t="shared" si="46"/>
        <v>77</v>
      </c>
      <c r="Y227" s="25">
        <f t="shared" si="47"/>
        <v>65</v>
      </c>
    </row>
    <row r="228" spans="1:25" ht="24" x14ac:dyDescent="0.45">
      <c r="A228" s="10" t="s">
        <v>352</v>
      </c>
      <c r="B228" s="21" t="s">
        <v>13</v>
      </c>
      <c r="C228" s="77" t="s">
        <v>1066</v>
      </c>
      <c r="D228" s="78">
        <v>1009</v>
      </c>
      <c r="E228" s="74">
        <v>3056</v>
      </c>
      <c r="F228" s="78">
        <v>992</v>
      </c>
      <c r="G228" s="78">
        <v>115</v>
      </c>
      <c r="H228" s="69">
        <v>40.340893627531045</v>
      </c>
      <c r="I228" s="69">
        <v>8.5520112264987702</v>
      </c>
      <c r="J228" s="69">
        <v>5.4648955222688373</v>
      </c>
      <c r="K228" s="69">
        <v>983.05076642115239</v>
      </c>
      <c r="L228" s="69">
        <f t="shared" si="37"/>
        <v>49.6</v>
      </c>
      <c r="M228" s="69">
        <f t="shared" si="38"/>
        <v>65.400000000000006</v>
      </c>
      <c r="N228" s="69">
        <f t="shared" si="48"/>
        <v>6.5400000000000009</v>
      </c>
      <c r="O228" s="69">
        <f t="shared" si="39"/>
        <v>49.6</v>
      </c>
      <c r="P228" s="69">
        <f t="shared" si="40"/>
        <v>1.7000000000000002</v>
      </c>
      <c r="Q228" s="70">
        <f t="shared" si="41"/>
        <v>17</v>
      </c>
      <c r="R228" s="70">
        <v>40.340893627531045</v>
      </c>
      <c r="S228" s="71">
        <f t="shared" si="42"/>
        <v>4.2760056132493851</v>
      </c>
      <c r="T228" s="71">
        <f t="shared" si="43"/>
        <v>0.54648955222688378</v>
      </c>
      <c r="U228" s="86">
        <v>9.8305076642115239</v>
      </c>
      <c r="V228" s="70">
        <f t="shared" si="44"/>
        <v>49.060917352765074</v>
      </c>
      <c r="W228" s="86">
        <f t="shared" si="45"/>
        <v>17.150517431112668</v>
      </c>
      <c r="X228" s="86">
        <f t="shared" si="46"/>
        <v>66</v>
      </c>
      <c r="Y228" s="25">
        <f t="shared" si="47"/>
        <v>56</v>
      </c>
    </row>
    <row r="229" spans="1:25" ht="24" x14ac:dyDescent="0.45">
      <c r="A229" s="10" t="s">
        <v>359</v>
      </c>
      <c r="B229" s="21" t="s">
        <v>13</v>
      </c>
      <c r="C229" s="77" t="s">
        <v>1075</v>
      </c>
      <c r="D229" s="78">
        <v>913</v>
      </c>
      <c r="E229" s="74">
        <v>2974</v>
      </c>
      <c r="F229" s="78">
        <v>848</v>
      </c>
      <c r="G229" s="78">
        <v>86</v>
      </c>
      <c r="H229" s="69">
        <v>36.502711478628186</v>
      </c>
      <c r="I229" s="69">
        <v>7.7383411791807504</v>
      </c>
      <c r="J229" s="69">
        <v>5.3182589277576966</v>
      </c>
      <c r="K229" s="69">
        <v>840.34984871485608</v>
      </c>
      <c r="L229" s="69">
        <f t="shared" si="37"/>
        <v>42.400000000000006</v>
      </c>
      <c r="M229" s="69">
        <f t="shared" si="38"/>
        <v>43.599999999999994</v>
      </c>
      <c r="N229" s="69">
        <f t="shared" si="48"/>
        <v>4.3599999999999994</v>
      </c>
      <c r="O229" s="69">
        <f t="shared" si="39"/>
        <v>42.400000000000006</v>
      </c>
      <c r="P229" s="69">
        <f t="shared" si="40"/>
        <v>6.5</v>
      </c>
      <c r="Q229" s="70">
        <f t="shared" si="41"/>
        <v>65</v>
      </c>
      <c r="R229" s="70">
        <v>36.502711478628186</v>
      </c>
      <c r="S229" s="71">
        <f t="shared" si="42"/>
        <v>3.8691705895903752</v>
      </c>
      <c r="T229" s="71">
        <f t="shared" si="43"/>
        <v>0.53182589277576964</v>
      </c>
      <c r="U229" s="86">
        <v>8.4034984871485605</v>
      </c>
      <c r="V229" s="70">
        <f t="shared" si="44"/>
        <v>50.383554662591351</v>
      </c>
      <c r="W229" s="86">
        <f t="shared" si="45"/>
        <v>17.612879642444966</v>
      </c>
      <c r="X229" s="86">
        <f t="shared" si="46"/>
        <v>68</v>
      </c>
      <c r="Y229" s="25">
        <f t="shared" si="47"/>
        <v>58</v>
      </c>
    </row>
    <row r="230" spans="1:25" ht="24" x14ac:dyDescent="0.45">
      <c r="A230" s="10" t="s">
        <v>122</v>
      </c>
      <c r="B230" s="21" t="s">
        <v>13</v>
      </c>
      <c r="C230" s="77" t="s">
        <v>1086</v>
      </c>
      <c r="D230" s="78">
        <v>913</v>
      </c>
      <c r="E230" s="74">
        <v>2902</v>
      </c>
      <c r="F230" s="78">
        <v>840</v>
      </c>
      <c r="G230" s="78">
        <v>19</v>
      </c>
      <c r="H230" s="69">
        <v>36.502711478628186</v>
      </c>
      <c r="I230" s="69">
        <v>7.7383411791807504</v>
      </c>
      <c r="J230" s="69">
        <v>5.1895048447723049</v>
      </c>
      <c r="K230" s="69">
        <v>832.42201995339519</v>
      </c>
      <c r="L230" s="69">
        <f t="shared" si="37"/>
        <v>42</v>
      </c>
      <c r="M230" s="69">
        <f t="shared" si="38"/>
        <v>-23</v>
      </c>
      <c r="N230" s="69">
        <f t="shared" si="48"/>
        <v>-2.2999999999999998</v>
      </c>
      <c r="O230" s="69">
        <f t="shared" si="39"/>
        <v>42</v>
      </c>
      <c r="P230" s="69">
        <f t="shared" si="40"/>
        <v>7.3000000000000007</v>
      </c>
      <c r="Q230" s="70">
        <f t="shared" si="41"/>
        <v>73</v>
      </c>
      <c r="R230" s="70">
        <v>36.502711478628186</v>
      </c>
      <c r="S230" s="71">
        <f t="shared" si="42"/>
        <v>3.8691705895903752</v>
      </c>
      <c r="T230" s="71">
        <f t="shared" si="43"/>
        <v>0.51895048447723047</v>
      </c>
      <c r="U230" s="86">
        <v>8.3242201995339524</v>
      </c>
      <c r="V230" s="70">
        <f t="shared" si="44"/>
        <v>57.777151783275279</v>
      </c>
      <c r="W230" s="86">
        <f t="shared" si="45"/>
        <v>20.197503476221843</v>
      </c>
      <c r="X230" s="86">
        <f t="shared" si="46"/>
        <v>78</v>
      </c>
      <c r="Y230" s="25">
        <f t="shared" si="47"/>
        <v>66</v>
      </c>
    </row>
    <row r="231" spans="1:25" ht="24" x14ac:dyDescent="0.45">
      <c r="A231" s="10" t="s">
        <v>603</v>
      </c>
      <c r="B231" s="21" t="s">
        <v>13</v>
      </c>
      <c r="C231" s="77" t="s">
        <v>1100</v>
      </c>
      <c r="D231" s="78">
        <v>789</v>
      </c>
      <c r="E231" s="74">
        <v>2715</v>
      </c>
      <c r="F231" s="78">
        <v>714</v>
      </c>
      <c r="G231" s="78">
        <v>73</v>
      </c>
      <c r="H231" s="69">
        <v>31.545059536295334</v>
      </c>
      <c r="I231" s="69">
        <v>6.6873507013949753</v>
      </c>
      <c r="J231" s="69">
        <v>4.8551018792408023</v>
      </c>
      <c r="K231" s="69">
        <v>707.55871696038594</v>
      </c>
      <c r="L231" s="69">
        <f t="shared" si="37"/>
        <v>35.700000000000003</v>
      </c>
      <c r="M231" s="69">
        <f t="shared" si="38"/>
        <v>37.299999999999997</v>
      </c>
      <c r="N231" s="69">
        <f t="shared" si="48"/>
        <v>3.7299999999999995</v>
      </c>
      <c r="O231" s="69">
        <f t="shared" si="39"/>
        <v>35.700000000000003</v>
      </c>
      <c r="P231" s="69">
        <f t="shared" si="40"/>
        <v>7.5</v>
      </c>
      <c r="Q231" s="70">
        <f t="shared" si="41"/>
        <v>75</v>
      </c>
      <c r="R231" s="70">
        <v>31.545059536295334</v>
      </c>
      <c r="S231" s="71">
        <f t="shared" si="42"/>
        <v>3.3436753506974877</v>
      </c>
      <c r="T231" s="71">
        <f t="shared" si="43"/>
        <v>0.48551018792408024</v>
      </c>
      <c r="U231" s="86">
        <v>7.0755871696038604</v>
      </c>
      <c r="V231" s="70">
        <f t="shared" si="44"/>
        <v>45.248811868672611</v>
      </c>
      <c r="W231" s="86">
        <f t="shared" si="45"/>
        <v>15.817896985309218</v>
      </c>
      <c r="X231" s="86">
        <f t="shared" si="46"/>
        <v>61</v>
      </c>
      <c r="Y231" s="25">
        <f t="shared" si="47"/>
        <v>52</v>
      </c>
    </row>
    <row r="232" spans="1:25" ht="24" x14ac:dyDescent="0.45">
      <c r="A232" s="10" t="s">
        <v>97</v>
      </c>
      <c r="B232" s="21" t="s">
        <v>13</v>
      </c>
      <c r="C232" s="77" t="s">
        <v>1118</v>
      </c>
      <c r="D232" s="78">
        <v>843</v>
      </c>
      <c r="E232" s="74">
        <v>2465</v>
      </c>
      <c r="F232" s="78">
        <v>804</v>
      </c>
      <c r="G232" s="78">
        <v>55</v>
      </c>
      <c r="H232" s="69">
        <v>33.704036995053194</v>
      </c>
      <c r="I232" s="69">
        <v>7.1450401030113611</v>
      </c>
      <c r="J232" s="69">
        <v>4.4080390910970824</v>
      </c>
      <c r="K232" s="69">
        <v>796.74679052682109</v>
      </c>
      <c r="L232" s="69">
        <f t="shared" si="37"/>
        <v>40.200000000000003</v>
      </c>
      <c r="M232" s="69">
        <f t="shared" si="38"/>
        <v>14.799999999999997</v>
      </c>
      <c r="N232" s="69">
        <f t="shared" si="48"/>
        <v>1.4799999999999998</v>
      </c>
      <c r="O232" s="69">
        <f t="shared" si="39"/>
        <v>40.200000000000003</v>
      </c>
      <c r="P232" s="69">
        <f t="shared" si="40"/>
        <v>3.9000000000000004</v>
      </c>
      <c r="Q232" s="70">
        <f t="shared" si="41"/>
        <v>39</v>
      </c>
      <c r="R232" s="70">
        <v>33.704036995053194</v>
      </c>
      <c r="S232" s="71">
        <f t="shared" si="42"/>
        <v>3.5725200515056805</v>
      </c>
      <c r="T232" s="71">
        <f t="shared" si="43"/>
        <v>0.44080390910970824</v>
      </c>
      <c r="U232" s="86">
        <v>7.9674679052682116</v>
      </c>
      <c r="V232" s="70">
        <f t="shared" si="44"/>
        <v>47.223221042717377</v>
      </c>
      <c r="W232" s="86">
        <f t="shared" si="45"/>
        <v>16.50810297375666</v>
      </c>
      <c r="X232" s="86">
        <f t="shared" si="46"/>
        <v>64</v>
      </c>
      <c r="Y232" s="25">
        <f t="shared" si="47"/>
        <v>54</v>
      </c>
    </row>
    <row r="233" spans="1:25" ht="24" x14ac:dyDescent="0.45">
      <c r="A233" s="10" t="s">
        <v>122</v>
      </c>
      <c r="B233" s="21" t="s">
        <v>13</v>
      </c>
      <c r="C233" s="77" t="s">
        <v>1166</v>
      </c>
      <c r="D233" s="78">
        <v>602</v>
      </c>
      <c r="E233" s="74">
        <v>2031</v>
      </c>
      <c r="F233" s="78">
        <v>570</v>
      </c>
      <c r="G233" s="78">
        <v>72</v>
      </c>
      <c r="H233" s="69">
        <v>24.068600558744983</v>
      </c>
      <c r="I233" s="69">
        <v>5.1023892550567487</v>
      </c>
      <c r="J233" s="69">
        <v>3.6319380908795837</v>
      </c>
      <c r="K233" s="69">
        <v>564.85779925408963</v>
      </c>
      <c r="L233" s="69">
        <f t="shared" si="37"/>
        <v>28.5</v>
      </c>
      <c r="M233" s="69">
        <f t="shared" si="38"/>
        <v>43.5</v>
      </c>
      <c r="N233" s="69">
        <f t="shared" si="48"/>
        <v>4.3499999999999996</v>
      </c>
      <c r="O233" s="69">
        <f t="shared" si="39"/>
        <v>28.5</v>
      </c>
      <c r="P233" s="69">
        <f t="shared" si="40"/>
        <v>3.2</v>
      </c>
      <c r="Q233" s="70">
        <f t="shared" si="41"/>
        <v>32</v>
      </c>
      <c r="R233" s="70">
        <v>24.068600558744983</v>
      </c>
      <c r="S233" s="71">
        <f t="shared" si="42"/>
        <v>2.5511946275283743</v>
      </c>
      <c r="T233" s="71">
        <f t="shared" si="43"/>
        <v>0.3631938090879584</v>
      </c>
      <c r="U233" s="86">
        <v>5.648577992540897</v>
      </c>
      <c r="V233" s="70">
        <f t="shared" si="44"/>
        <v>30.755179369726292</v>
      </c>
      <c r="W233" s="86">
        <f t="shared" si="45"/>
        <v>10.751271446573542</v>
      </c>
      <c r="X233" s="86">
        <f t="shared" si="46"/>
        <v>42</v>
      </c>
      <c r="Y233" s="25">
        <f t="shared" si="47"/>
        <v>36</v>
      </c>
    </row>
    <row r="234" spans="1:25" ht="24" x14ac:dyDescent="0.45">
      <c r="A234" s="10" t="s">
        <v>1319</v>
      </c>
      <c r="B234" s="21" t="s">
        <v>13</v>
      </c>
      <c r="C234" s="77" t="s">
        <v>1176</v>
      </c>
      <c r="D234" s="78">
        <v>560</v>
      </c>
      <c r="E234" s="74">
        <v>1902</v>
      </c>
      <c r="F234" s="78">
        <v>532</v>
      </c>
      <c r="G234" s="78">
        <v>185</v>
      </c>
      <c r="H234" s="69">
        <v>22.389395868599983</v>
      </c>
      <c r="I234" s="69">
        <v>4.7464086093551154</v>
      </c>
      <c r="J234" s="69">
        <v>3.4012536921974239</v>
      </c>
      <c r="K234" s="69">
        <v>527.20061263715024</v>
      </c>
      <c r="L234" s="69">
        <f t="shared" si="37"/>
        <v>26.6</v>
      </c>
      <c r="M234" s="69">
        <f t="shared" si="38"/>
        <v>158.4</v>
      </c>
      <c r="N234" s="69">
        <f t="shared" si="48"/>
        <v>15.84</v>
      </c>
      <c r="O234" s="69">
        <f t="shared" si="39"/>
        <v>26.6</v>
      </c>
      <c r="P234" s="69">
        <f t="shared" si="40"/>
        <v>2.8000000000000003</v>
      </c>
      <c r="Q234" s="70">
        <f t="shared" si="41"/>
        <v>28</v>
      </c>
      <c r="R234" s="70">
        <v>22.389395868599983</v>
      </c>
      <c r="S234" s="71">
        <f t="shared" si="42"/>
        <v>2.3732043046775577</v>
      </c>
      <c r="T234" s="71">
        <f t="shared" si="43"/>
        <v>0.3401253692197424</v>
      </c>
      <c r="U234" s="86">
        <v>5.2720061263715028</v>
      </c>
      <c r="V234" s="70">
        <f t="shared" si="44"/>
        <v>16.654480930429301</v>
      </c>
      <c r="W234" s="86">
        <f t="shared" si="45"/>
        <v>5.8220062101501444</v>
      </c>
      <c r="X234" s="86">
        <f t="shared" si="46"/>
        <v>22</v>
      </c>
      <c r="Y234" s="25">
        <f t="shared" si="47"/>
        <v>19</v>
      </c>
    </row>
    <row r="235" spans="1:25" ht="24" x14ac:dyDescent="0.45">
      <c r="A235" s="10" t="s">
        <v>76</v>
      </c>
      <c r="B235" s="21" t="s">
        <v>13</v>
      </c>
      <c r="C235" s="77" t="s">
        <v>1179</v>
      </c>
      <c r="D235" s="78">
        <v>572</v>
      </c>
      <c r="E235" s="74">
        <v>1824</v>
      </c>
      <c r="F235" s="78">
        <v>537</v>
      </c>
      <c r="G235" s="78">
        <v>66</v>
      </c>
      <c r="H235" s="69">
        <v>22.869168637212841</v>
      </c>
      <c r="I235" s="69">
        <v>4.8481173652698679</v>
      </c>
      <c r="J235" s="69">
        <v>3.2617701022965835</v>
      </c>
      <c r="K235" s="69">
        <v>532.15550561306338</v>
      </c>
      <c r="L235" s="69">
        <f t="shared" si="37"/>
        <v>26.85</v>
      </c>
      <c r="M235" s="69">
        <f t="shared" si="38"/>
        <v>39.15</v>
      </c>
      <c r="N235" s="69">
        <f t="shared" si="48"/>
        <v>3.915</v>
      </c>
      <c r="O235" s="69">
        <f t="shared" si="39"/>
        <v>26.85</v>
      </c>
      <c r="P235" s="69">
        <f t="shared" si="40"/>
        <v>3.5</v>
      </c>
      <c r="Q235" s="70">
        <f t="shared" si="41"/>
        <v>35</v>
      </c>
      <c r="R235" s="70">
        <v>22.869168637212841</v>
      </c>
      <c r="S235" s="71">
        <f t="shared" si="42"/>
        <v>2.424058682634934</v>
      </c>
      <c r="T235" s="71">
        <f t="shared" si="43"/>
        <v>0.32617701022965839</v>
      </c>
      <c r="U235" s="86">
        <v>5.3215550561306344</v>
      </c>
      <c r="V235" s="70">
        <f t="shared" si="44"/>
        <v>29.873605365748752</v>
      </c>
      <c r="W235" s="86">
        <f t="shared" si="45"/>
        <v>10.443094365143967</v>
      </c>
      <c r="X235" s="86">
        <f t="shared" si="46"/>
        <v>40</v>
      </c>
      <c r="Y235" s="25">
        <f t="shared" si="47"/>
        <v>34</v>
      </c>
    </row>
    <row r="236" spans="1:25" ht="24" x14ac:dyDescent="0.45">
      <c r="A236" s="10" t="s">
        <v>282</v>
      </c>
      <c r="B236" s="21" t="s">
        <v>13</v>
      </c>
      <c r="C236" s="77" t="s">
        <v>1204</v>
      </c>
      <c r="D236" s="78">
        <v>470</v>
      </c>
      <c r="E236" s="74">
        <v>1548</v>
      </c>
      <c r="F236" s="78">
        <v>464</v>
      </c>
      <c r="G236" s="78">
        <v>39</v>
      </c>
      <c r="H236" s="69">
        <v>18.791100104003558</v>
      </c>
      <c r="I236" s="69">
        <v>3.9835929399944718</v>
      </c>
      <c r="J236" s="69">
        <v>2.7682127841859159</v>
      </c>
      <c r="K236" s="69">
        <v>459.81406816473259</v>
      </c>
      <c r="L236" s="69">
        <f t="shared" si="37"/>
        <v>23.200000000000003</v>
      </c>
      <c r="M236" s="69">
        <f t="shared" si="38"/>
        <v>15.799999999999997</v>
      </c>
      <c r="N236" s="69">
        <f t="shared" si="48"/>
        <v>1.5799999999999996</v>
      </c>
      <c r="O236" s="69">
        <f t="shared" si="39"/>
        <v>23.200000000000003</v>
      </c>
      <c r="P236" s="69">
        <f t="shared" si="40"/>
        <v>0.60000000000000009</v>
      </c>
      <c r="Q236" s="70">
        <f t="shared" si="41"/>
        <v>6</v>
      </c>
      <c r="R236" s="70">
        <v>18.791100104003558</v>
      </c>
      <c r="S236" s="71">
        <f t="shared" si="42"/>
        <v>1.9917964699972359</v>
      </c>
      <c r="T236" s="71">
        <f t="shared" si="43"/>
        <v>0.27682127841859161</v>
      </c>
      <c r="U236" s="86">
        <v>4.598140681647326</v>
      </c>
      <c r="V236" s="70">
        <f t="shared" si="44"/>
        <v>24.124215977229532</v>
      </c>
      <c r="W236" s="86">
        <f t="shared" si="45"/>
        <v>8.433246032772832</v>
      </c>
      <c r="X236" s="86">
        <f t="shared" si="46"/>
        <v>33</v>
      </c>
      <c r="Y236" s="25">
        <f t="shared" si="47"/>
        <v>28</v>
      </c>
    </row>
    <row r="237" spans="1:25" ht="24" x14ac:dyDescent="0.45">
      <c r="A237" s="10" t="s">
        <v>372</v>
      </c>
      <c r="B237" s="21" t="s">
        <v>13</v>
      </c>
      <c r="C237" s="77" t="s">
        <v>1233</v>
      </c>
      <c r="D237" s="78">
        <v>348</v>
      </c>
      <c r="E237" s="74">
        <v>1215</v>
      </c>
      <c r="F237" s="78">
        <v>270</v>
      </c>
      <c r="G237" s="78">
        <v>19</v>
      </c>
      <c r="H237" s="69">
        <v>13.913410289772848</v>
      </c>
      <c r="I237" s="69">
        <v>2.9495539215278219</v>
      </c>
      <c r="J237" s="69">
        <v>2.1727251503784806</v>
      </c>
      <c r="K237" s="69">
        <v>267.56422069930562</v>
      </c>
      <c r="L237" s="69">
        <f t="shared" si="37"/>
        <v>13.5</v>
      </c>
      <c r="M237" s="69">
        <f t="shared" si="38"/>
        <v>5.5</v>
      </c>
      <c r="N237" s="69">
        <f t="shared" si="48"/>
        <v>0.55000000000000004</v>
      </c>
      <c r="O237" s="69">
        <f t="shared" si="39"/>
        <v>13.5</v>
      </c>
      <c r="P237" s="69">
        <f t="shared" si="40"/>
        <v>7.8000000000000007</v>
      </c>
      <c r="Q237" s="70">
        <f t="shared" si="41"/>
        <v>78</v>
      </c>
      <c r="R237" s="70">
        <v>13.913410289772848</v>
      </c>
      <c r="S237" s="71">
        <f t="shared" si="42"/>
        <v>1.474776960763911</v>
      </c>
      <c r="T237" s="71">
        <f t="shared" si="43"/>
        <v>0.21727251503784806</v>
      </c>
      <c r="U237" s="86">
        <v>2.6756422069930563</v>
      </c>
      <c r="V237" s="70">
        <f t="shared" si="44"/>
        <v>25.096556942491969</v>
      </c>
      <c r="W237" s="86">
        <f t="shared" si="45"/>
        <v>8.7731530621055889</v>
      </c>
      <c r="X237" s="86">
        <f t="shared" si="46"/>
        <v>34</v>
      </c>
      <c r="Y237" s="25">
        <f t="shared" si="47"/>
        <v>29</v>
      </c>
    </row>
    <row r="238" spans="1:25" ht="24" x14ac:dyDescent="0.45">
      <c r="A238" s="10" t="s">
        <v>288</v>
      </c>
      <c r="B238" s="21" t="s">
        <v>13</v>
      </c>
      <c r="C238" s="77" t="s">
        <v>1262</v>
      </c>
      <c r="D238" s="78">
        <v>213</v>
      </c>
      <c r="E238" s="74">
        <v>700</v>
      </c>
      <c r="F238" s="78">
        <v>185</v>
      </c>
      <c r="G238" s="78">
        <v>18</v>
      </c>
      <c r="H238" s="69">
        <v>8.5159666428782081</v>
      </c>
      <c r="I238" s="69">
        <v>1.8053304174868563</v>
      </c>
      <c r="J238" s="69">
        <v>1.251775806802417</v>
      </c>
      <c r="K238" s="69">
        <v>183.33104010878347</v>
      </c>
      <c r="L238" s="69">
        <f t="shared" si="37"/>
        <v>9.25</v>
      </c>
      <c r="M238" s="69">
        <f t="shared" si="38"/>
        <v>8.75</v>
      </c>
      <c r="N238" s="69">
        <f t="shared" si="48"/>
        <v>0.875</v>
      </c>
      <c r="O238" s="69">
        <f t="shared" si="39"/>
        <v>9.25</v>
      </c>
      <c r="P238" s="69">
        <f t="shared" si="40"/>
        <v>2.8000000000000003</v>
      </c>
      <c r="Q238" s="70">
        <f t="shared" si="41"/>
        <v>28</v>
      </c>
      <c r="R238" s="70">
        <v>8.5159666428782081</v>
      </c>
      <c r="S238" s="71">
        <f t="shared" si="42"/>
        <v>0.90266520874342815</v>
      </c>
      <c r="T238" s="71">
        <f t="shared" si="43"/>
        <v>0.12517758068024171</v>
      </c>
      <c r="U238" s="86">
        <v>1.8333104010878349</v>
      </c>
      <c r="V238" s="70">
        <f t="shared" si="44"/>
        <v>13.051764672029229</v>
      </c>
      <c r="W238" s="86">
        <f t="shared" si="45"/>
        <v>4.5625832045678605</v>
      </c>
      <c r="X238" s="86">
        <f t="shared" si="46"/>
        <v>18</v>
      </c>
      <c r="Y238" s="25">
        <f t="shared" si="47"/>
        <v>15</v>
      </c>
    </row>
    <row r="239" spans="1:25" ht="24" x14ac:dyDescent="0.45">
      <c r="A239" s="5" t="s">
        <v>20</v>
      </c>
      <c r="B239" s="15" t="s">
        <v>19</v>
      </c>
      <c r="C239" s="67" t="s">
        <v>20</v>
      </c>
      <c r="D239" s="68">
        <v>225050</v>
      </c>
      <c r="E239" s="68">
        <v>736224</v>
      </c>
      <c r="F239" s="68">
        <v>207698</v>
      </c>
      <c r="G239" s="68">
        <v>21261</v>
      </c>
      <c r="H239" s="69">
        <v>9960.6584536351911</v>
      </c>
      <c r="I239" s="69">
        <v>1972.9415135050256</v>
      </c>
      <c r="J239" s="69">
        <v>1059.4256892399198</v>
      </c>
      <c r="K239" s="69">
        <v>211697.28361143704</v>
      </c>
      <c r="L239" s="69">
        <f t="shared" si="37"/>
        <v>10384.900000000001</v>
      </c>
      <c r="M239" s="69">
        <f t="shared" si="38"/>
        <v>10876.099999999999</v>
      </c>
      <c r="N239" s="69">
        <f t="shared" si="48"/>
        <v>1087.6099999999999</v>
      </c>
      <c r="O239" s="69">
        <f t="shared" si="39"/>
        <v>10384.900000000001</v>
      </c>
      <c r="P239" s="69">
        <f t="shared" si="40"/>
        <v>1735.2</v>
      </c>
      <c r="Q239" s="70">
        <f t="shared" si="41"/>
        <v>17352</v>
      </c>
      <c r="R239" s="70">
        <v>9960.6584536351911</v>
      </c>
      <c r="S239" s="71">
        <f t="shared" si="42"/>
        <v>986.47075675251278</v>
      </c>
      <c r="T239" s="71">
        <f t="shared" si="43"/>
        <v>105.94256892399198</v>
      </c>
      <c r="U239" s="86">
        <v>2116.9728361143707</v>
      </c>
      <c r="V239" s="70">
        <f t="shared" si="44"/>
        <v>13605.749477578083</v>
      </c>
      <c r="W239" s="86">
        <f t="shared" si="45"/>
        <v>4756.2429764759308</v>
      </c>
      <c r="X239" s="86">
        <f t="shared" si="46"/>
        <v>18362</v>
      </c>
      <c r="Y239" s="25">
        <f t="shared" si="47"/>
        <v>15614</v>
      </c>
    </row>
    <row r="240" spans="1:25" ht="24" x14ac:dyDescent="0.45">
      <c r="A240" s="7" t="s">
        <v>69</v>
      </c>
      <c r="B240" s="18" t="s">
        <v>19</v>
      </c>
      <c r="C240" s="84" t="s">
        <v>69</v>
      </c>
      <c r="D240" s="85">
        <v>59964</v>
      </c>
      <c r="E240" s="74">
        <v>198845</v>
      </c>
      <c r="F240" s="85">
        <v>55414</v>
      </c>
      <c r="G240" s="85">
        <v>5846</v>
      </c>
      <c r="H240" s="69">
        <v>2653.992106259856</v>
      </c>
      <c r="I240" s="69">
        <v>525.68524734865741</v>
      </c>
      <c r="J240" s="69">
        <v>286.13778031809863</v>
      </c>
      <c r="K240" s="69">
        <v>56481.012210248402</v>
      </c>
      <c r="L240" s="69">
        <f t="shared" si="37"/>
        <v>2770.7000000000003</v>
      </c>
      <c r="M240" s="69">
        <f t="shared" si="38"/>
        <v>3075.2999999999997</v>
      </c>
      <c r="N240" s="69">
        <f t="shared" si="48"/>
        <v>307.52999999999997</v>
      </c>
      <c r="O240" s="69">
        <f t="shared" si="39"/>
        <v>2770.7000000000003</v>
      </c>
      <c r="P240" s="69">
        <f t="shared" si="40"/>
        <v>455</v>
      </c>
      <c r="Q240" s="70">
        <f t="shared" si="41"/>
        <v>4550</v>
      </c>
      <c r="R240" s="70">
        <v>2653.992106259856</v>
      </c>
      <c r="S240" s="71">
        <f t="shared" si="42"/>
        <v>262.84262367432871</v>
      </c>
      <c r="T240" s="71">
        <f t="shared" si="43"/>
        <v>28.613778031809865</v>
      </c>
      <c r="U240" s="86">
        <v>564.810122102484</v>
      </c>
      <c r="V240" s="70">
        <f t="shared" si="44"/>
        <v>3600.5010740048592</v>
      </c>
      <c r="W240" s="86">
        <f t="shared" si="45"/>
        <v>1258.6486303640218</v>
      </c>
      <c r="X240" s="86">
        <f t="shared" si="46"/>
        <v>4859</v>
      </c>
      <c r="Y240" s="25">
        <f t="shared" si="47"/>
        <v>4132</v>
      </c>
    </row>
    <row r="241" spans="1:25" ht="24" x14ac:dyDescent="0.45">
      <c r="A241" s="7" t="s">
        <v>71</v>
      </c>
      <c r="B241" s="18" t="s">
        <v>19</v>
      </c>
      <c r="C241" s="84" t="s">
        <v>71</v>
      </c>
      <c r="D241" s="85">
        <v>56944</v>
      </c>
      <c r="E241" s="74">
        <v>193501</v>
      </c>
      <c r="F241" s="85">
        <v>50536</v>
      </c>
      <c r="G241" s="85">
        <v>2042</v>
      </c>
      <c r="H241" s="69">
        <v>2520.3276382306258</v>
      </c>
      <c r="I241" s="69">
        <v>499.20987133983635</v>
      </c>
      <c r="J241" s="69">
        <v>278.44776901271041</v>
      </c>
      <c r="K241" s="69">
        <v>51509.084943463989</v>
      </c>
      <c r="L241" s="69">
        <f t="shared" si="37"/>
        <v>2526.8000000000002</v>
      </c>
      <c r="M241" s="69">
        <f t="shared" si="38"/>
        <v>-484.80000000000018</v>
      </c>
      <c r="N241" s="69">
        <f t="shared" si="48"/>
        <v>-48.480000000000018</v>
      </c>
      <c r="O241" s="69">
        <f t="shared" si="39"/>
        <v>2526.8000000000002</v>
      </c>
      <c r="P241" s="69">
        <f t="shared" si="40"/>
        <v>640.80000000000007</v>
      </c>
      <c r="Q241" s="70">
        <f t="shared" si="41"/>
        <v>6408</v>
      </c>
      <c r="R241" s="70">
        <v>2520.3276382306258</v>
      </c>
      <c r="S241" s="71">
        <f t="shared" si="42"/>
        <v>249.60493566991818</v>
      </c>
      <c r="T241" s="71">
        <f t="shared" si="43"/>
        <v>27.844776901271043</v>
      </c>
      <c r="U241" s="86">
        <v>515.09084943463984</v>
      </c>
      <c r="V241" s="70">
        <f t="shared" si="44"/>
        <v>3946.4586464339131</v>
      </c>
      <c r="W241" s="86">
        <f t="shared" si="45"/>
        <v>1379.587081916141</v>
      </c>
      <c r="X241" s="86">
        <f t="shared" si="46"/>
        <v>5326</v>
      </c>
      <c r="Y241" s="25">
        <f t="shared" si="47"/>
        <v>4529</v>
      </c>
    </row>
    <row r="242" spans="1:25" ht="24" x14ac:dyDescent="0.45">
      <c r="A242" s="7" t="s">
        <v>79</v>
      </c>
      <c r="B242" s="18" t="s">
        <v>19</v>
      </c>
      <c r="C242" s="84" t="s">
        <v>79</v>
      </c>
      <c r="D242" s="85">
        <v>47974</v>
      </c>
      <c r="E242" s="74">
        <v>168393</v>
      </c>
      <c r="F242" s="85">
        <v>45168</v>
      </c>
      <c r="G242" s="85">
        <v>2718</v>
      </c>
      <c r="H242" s="69">
        <v>2123.3176123292365</v>
      </c>
      <c r="I242" s="69">
        <v>420.57274458515928</v>
      </c>
      <c r="J242" s="69">
        <v>242.3173790696552</v>
      </c>
      <c r="K242" s="69">
        <v>46037.722588380195</v>
      </c>
      <c r="L242" s="69">
        <f t="shared" si="37"/>
        <v>2258.4</v>
      </c>
      <c r="M242" s="69">
        <f t="shared" si="38"/>
        <v>459.59999999999991</v>
      </c>
      <c r="N242" s="69">
        <f t="shared" si="48"/>
        <v>45.959999999999994</v>
      </c>
      <c r="O242" s="69">
        <f t="shared" si="39"/>
        <v>2258.4</v>
      </c>
      <c r="P242" s="69">
        <f t="shared" si="40"/>
        <v>280.60000000000002</v>
      </c>
      <c r="Q242" s="70">
        <f t="shared" si="41"/>
        <v>2806</v>
      </c>
      <c r="R242" s="70">
        <v>2123.3176123292365</v>
      </c>
      <c r="S242" s="71">
        <f t="shared" si="42"/>
        <v>210.28637229257964</v>
      </c>
      <c r="T242" s="71">
        <f t="shared" si="43"/>
        <v>24.23173790696552</v>
      </c>
      <c r="U242" s="86">
        <v>460.37722588380194</v>
      </c>
      <c r="V242" s="70">
        <f t="shared" si="44"/>
        <v>3004.3894725986524</v>
      </c>
      <c r="W242" s="86">
        <f t="shared" si="45"/>
        <v>1050.2623432244186</v>
      </c>
      <c r="X242" s="86">
        <f t="shared" si="46"/>
        <v>4055</v>
      </c>
      <c r="Y242" s="25">
        <f t="shared" si="47"/>
        <v>3448</v>
      </c>
    </row>
    <row r="243" spans="1:25" ht="24" x14ac:dyDescent="0.45">
      <c r="A243" s="7" t="s">
        <v>95</v>
      </c>
      <c r="B243" s="18" t="s">
        <v>19</v>
      </c>
      <c r="C243" s="84" t="s">
        <v>95</v>
      </c>
      <c r="D243" s="85">
        <v>41459</v>
      </c>
      <c r="E243" s="74">
        <v>134425</v>
      </c>
      <c r="F243" s="85">
        <v>38907</v>
      </c>
      <c r="G243" s="85">
        <v>3485</v>
      </c>
      <c r="H243" s="69">
        <v>1834.9652913986288</v>
      </c>
      <c r="I243" s="69">
        <v>363.45781918864634</v>
      </c>
      <c r="J243" s="69">
        <v>193.43745690995706</v>
      </c>
      <c r="K243" s="69">
        <v>39656.165266252836</v>
      </c>
      <c r="L243" s="69">
        <f t="shared" si="37"/>
        <v>1945.3500000000001</v>
      </c>
      <c r="M243" s="69">
        <f t="shared" si="38"/>
        <v>1539.6499999999999</v>
      </c>
      <c r="N243" s="69">
        <f t="shared" si="48"/>
        <v>153.96499999999997</v>
      </c>
      <c r="O243" s="69">
        <f t="shared" si="39"/>
        <v>1945.3500000000001</v>
      </c>
      <c r="P243" s="69">
        <f t="shared" si="40"/>
        <v>255.20000000000002</v>
      </c>
      <c r="Q243" s="70">
        <f t="shared" si="41"/>
        <v>2552</v>
      </c>
      <c r="R243" s="70">
        <v>1834.9652913986288</v>
      </c>
      <c r="S243" s="71">
        <f t="shared" si="42"/>
        <v>181.72890959432317</v>
      </c>
      <c r="T243" s="71">
        <f t="shared" si="43"/>
        <v>19.343745690995707</v>
      </c>
      <c r="U243" s="86">
        <v>396.56165266252839</v>
      </c>
      <c r="V243" s="70">
        <f t="shared" si="44"/>
        <v>2495.1471079644848</v>
      </c>
      <c r="W243" s="86">
        <f t="shared" si="45"/>
        <v>872.24345318776307</v>
      </c>
      <c r="X243" s="86">
        <f t="shared" si="46"/>
        <v>3367</v>
      </c>
      <c r="Y243" s="25">
        <f t="shared" si="47"/>
        <v>2863</v>
      </c>
    </row>
    <row r="244" spans="1:25" ht="24" x14ac:dyDescent="0.45">
      <c r="A244" s="8" t="s">
        <v>130</v>
      </c>
      <c r="B244" s="19" t="s">
        <v>19</v>
      </c>
      <c r="C244" s="72" t="s">
        <v>130</v>
      </c>
      <c r="D244" s="73">
        <v>27115</v>
      </c>
      <c r="E244" s="74">
        <v>92811</v>
      </c>
      <c r="F244" s="73">
        <v>24486</v>
      </c>
      <c r="G244" s="73">
        <v>2029</v>
      </c>
      <c r="H244" s="69">
        <v>1200.1033280174104</v>
      </c>
      <c r="I244" s="69">
        <v>237.70854982754398</v>
      </c>
      <c r="J244" s="69">
        <v>133.55494746713799</v>
      </c>
      <c r="K244" s="69">
        <v>24957.484841017475</v>
      </c>
      <c r="L244" s="69">
        <f t="shared" si="37"/>
        <v>1224.3</v>
      </c>
      <c r="M244" s="69">
        <f t="shared" si="38"/>
        <v>804.7</v>
      </c>
      <c r="N244" s="69">
        <f t="shared" si="48"/>
        <v>80.47</v>
      </c>
      <c r="O244" s="69">
        <f t="shared" si="39"/>
        <v>1224.3</v>
      </c>
      <c r="P244" s="69">
        <f t="shared" si="40"/>
        <v>262.90000000000003</v>
      </c>
      <c r="Q244" s="70">
        <f t="shared" si="41"/>
        <v>2629</v>
      </c>
      <c r="R244" s="70">
        <v>1200.1033280174104</v>
      </c>
      <c r="S244" s="71">
        <f t="shared" si="42"/>
        <v>118.85427491377199</v>
      </c>
      <c r="T244" s="71">
        <f t="shared" si="43"/>
        <v>13.3554947467138</v>
      </c>
      <c r="U244" s="86">
        <v>249.57484841017478</v>
      </c>
      <c r="V244" s="70">
        <f t="shared" si="44"/>
        <v>1737.6069565946436</v>
      </c>
      <c r="W244" s="86">
        <f t="shared" si="45"/>
        <v>607.42562523282072</v>
      </c>
      <c r="X244" s="86">
        <f t="shared" si="46"/>
        <v>2345</v>
      </c>
      <c r="Y244" s="25">
        <f t="shared" si="47"/>
        <v>1994</v>
      </c>
    </row>
    <row r="245" spans="1:25" ht="24" x14ac:dyDescent="0.45">
      <c r="A245" s="8" t="s">
        <v>132</v>
      </c>
      <c r="B245" s="19" t="s">
        <v>19</v>
      </c>
      <c r="C245" s="72" t="s">
        <v>132</v>
      </c>
      <c r="D245" s="73">
        <v>23468</v>
      </c>
      <c r="E245" s="74">
        <v>91515</v>
      </c>
      <c r="F245" s="73">
        <v>21338</v>
      </c>
      <c r="G245" s="73">
        <v>1753</v>
      </c>
      <c r="H245" s="69">
        <v>1038.6879919569458</v>
      </c>
      <c r="I245" s="69">
        <v>205.73646495861337</v>
      </c>
      <c r="J245" s="69">
        <v>131.69000460565164</v>
      </c>
      <c r="K245" s="69">
        <v>21748.869212514535</v>
      </c>
      <c r="L245" s="69">
        <f t="shared" si="37"/>
        <v>1066.9000000000001</v>
      </c>
      <c r="M245" s="69">
        <f t="shared" si="38"/>
        <v>686.09999999999991</v>
      </c>
      <c r="N245" s="69">
        <f t="shared" si="48"/>
        <v>68.609999999999985</v>
      </c>
      <c r="O245" s="69">
        <f t="shared" si="39"/>
        <v>1066.9000000000001</v>
      </c>
      <c r="P245" s="69">
        <f t="shared" si="40"/>
        <v>213</v>
      </c>
      <c r="Q245" s="70">
        <f t="shared" si="41"/>
        <v>2130</v>
      </c>
      <c r="R245" s="70">
        <v>1038.6879919569458</v>
      </c>
      <c r="S245" s="71">
        <f t="shared" si="42"/>
        <v>102.86823247930668</v>
      </c>
      <c r="T245" s="71">
        <f t="shared" si="43"/>
        <v>13.169000460565165</v>
      </c>
      <c r="U245" s="86">
        <v>217.48869212514538</v>
      </c>
      <c r="V245" s="70">
        <f t="shared" si="44"/>
        <v>1490.2659161008328</v>
      </c>
      <c r="W245" s="86">
        <f t="shared" si="45"/>
        <v>520.96114280341567</v>
      </c>
      <c r="X245" s="86">
        <f t="shared" si="46"/>
        <v>2011</v>
      </c>
      <c r="Y245" s="25">
        <f t="shared" si="47"/>
        <v>1710</v>
      </c>
    </row>
    <row r="246" spans="1:25" ht="24" x14ac:dyDescent="0.45">
      <c r="A246" s="8" t="s">
        <v>144</v>
      </c>
      <c r="B246" s="19" t="s">
        <v>19</v>
      </c>
      <c r="C246" s="72" t="s">
        <v>144</v>
      </c>
      <c r="D246" s="73">
        <v>24482</v>
      </c>
      <c r="E246" s="74">
        <v>81598</v>
      </c>
      <c r="F246" s="73">
        <v>22485</v>
      </c>
      <c r="G246" s="73">
        <v>1304</v>
      </c>
      <c r="H246" s="69">
        <v>1083.5673861892769</v>
      </c>
      <c r="I246" s="69">
        <v>214.62587928740297</v>
      </c>
      <c r="J246" s="69">
        <v>117.41945031756501</v>
      </c>
      <c r="K246" s="69">
        <v>22917.955021247977</v>
      </c>
      <c r="L246" s="69">
        <f t="shared" si="37"/>
        <v>1124.25</v>
      </c>
      <c r="M246" s="69">
        <f t="shared" si="38"/>
        <v>179.75</v>
      </c>
      <c r="N246" s="69">
        <f t="shared" si="48"/>
        <v>17.975000000000001</v>
      </c>
      <c r="O246" s="69">
        <f t="shared" si="39"/>
        <v>1124.25</v>
      </c>
      <c r="P246" s="69">
        <f t="shared" si="40"/>
        <v>199.70000000000002</v>
      </c>
      <c r="Q246" s="70">
        <f t="shared" si="41"/>
        <v>1997</v>
      </c>
      <c r="R246" s="70">
        <v>1083.5673861892769</v>
      </c>
      <c r="S246" s="71">
        <f t="shared" si="42"/>
        <v>107.31293964370148</v>
      </c>
      <c r="T246" s="71">
        <f t="shared" si="43"/>
        <v>11.741945031756501</v>
      </c>
      <c r="U246" s="86">
        <v>229.17955021247977</v>
      </c>
      <c r="V246" s="70">
        <f t="shared" si="44"/>
        <v>1590.0429310137017</v>
      </c>
      <c r="W246" s="86">
        <f t="shared" si="45"/>
        <v>555.84078888062265</v>
      </c>
      <c r="X246" s="86">
        <f t="shared" si="46"/>
        <v>2146</v>
      </c>
      <c r="Y246" s="25">
        <f t="shared" si="47"/>
        <v>1825</v>
      </c>
    </row>
    <row r="247" spans="1:25" ht="24" x14ac:dyDescent="0.45">
      <c r="A247" s="9" t="s">
        <v>221</v>
      </c>
      <c r="B247" s="20" t="s">
        <v>19</v>
      </c>
      <c r="C247" s="75" t="s">
        <v>221</v>
      </c>
      <c r="D247" s="76">
        <v>14369</v>
      </c>
      <c r="E247" s="74">
        <v>49677</v>
      </c>
      <c r="F247" s="76">
        <v>13759</v>
      </c>
      <c r="G247" s="76">
        <v>882</v>
      </c>
      <c r="H247" s="69">
        <v>635.96845732185761</v>
      </c>
      <c r="I247" s="69">
        <v>125.96843638104293</v>
      </c>
      <c r="J247" s="69">
        <v>71.485159359612695</v>
      </c>
      <c r="K247" s="69">
        <v>14023.933428390079</v>
      </c>
      <c r="L247" s="69">
        <f t="shared" si="37"/>
        <v>687.95</v>
      </c>
      <c r="M247" s="69">
        <f t="shared" si="38"/>
        <v>194.04999999999995</v>
      </c>
      <c r="N247" s="69">
        <f t="shared" si="48"/>
        <v>19.404999999999994</v>
      </c>
      <c r="O247" s="69">
        <f t="shared" si="39"/>
        <v>687.95</v>
      </c>
      <c r="P247" s="69">
        <f t="shared" si="40"/>
        <v>61</v>
      </c>
      <c r="Q247" s="70">
        <f t="shared" si="41"/>
        <v>610</v>
      </c>
      <c r="R247" s="70">
        <v>635.96845732185761</v>
      </c>
      <c r="S247" s="71">
        <f t="shared" si="42"/>
        <v>62.984218190521467</v>
      </c>
      <c r="T247" s="71">
        <f t="shared" si="43"/>
        <v>7.14851593596127</v>
      </c>
      <c r="U247" s="86">
        <v>140.23933428390077</v>
      </c>
      <c r="V247" s="70">
        <f t="shared" si="44"/>
        <v>873.63849386031859</v>
      </c>
      <c r="W247" s="86">
        <f t="shared" si="45"/>
        <v>305.40301783814789</v>
      </c>
      <c r="X247" s="86">
        <f t="shared" si="46"/>
        <v>1179</v>
      </c>
      <c r="Y247" s="25">
        <f t="shared" si="47"/>
        <v>1003</v>
      </c>
    </row>
    <row r="248" spans="1:25" ht="24" x14ac:dyDescent="0.45">
      <c r="A248" s="9" t="s">
        <v>229</v>
      </c>
      <c r="B248" s="20" t="s">
        <v>19</v>
      </c>
      <c r="C248" s="75" t="s">
        <v>229</v>
      </c>
      <c r="D248" s="76">
        <v>13940</v>
      </c>
      <c r="E248" s="74">
        <v>46581</v>
      </c>
      <c r="F248" s="76">
        <v>13133</v>
      </c>
      <c r="G248" s="76">
        <v>1689</v>
      </c>
      <c r="H248" s="69">
        <v>616.98102130048687</v>
      </c>
      <c r="I248" s="69">
        <v>122.20753031886272</v>
      </c>
      <c r="J248" s="69">
        <v>67.030018079395276</v>
      </c>
      <c r="K248" s="69">
        <v>13385.879621705568</v>
      </c>
      <c r="L248" s="69">
        <f t="shared" si="37"/>
        <v>656.65000000000009</v>
      </c>
      <c r="M248" s="69">
        <f t="shared" si="38"/>
        <v>1032.3499999999999</v>
      </c>
      <c r="N248" s="69">
        <f t="shared" si="48"/>
        <v>103.23499999999999</v>
      </c>
      <c r="O248" s="69">
        <f t="shared" si="39"/>
        <v>656.65000000000009</v>
      </c>
      <c r="P248" s="69">
        <f t="shared" si="40"/>
        <v>80.7</v>
      </c>
      <c r="Q248" s="70">
        <f t="shared" si="41"/>
        <v>807</v>
      </c>
      <c r="R248" s="70">
        <v>616.98102130048687</v>
      </c>
      <c r="S248" s="71">
        <f t="shared" si="42"/>
        <v>61.103765159431362</v>
      </c>
      <c r="T248" s="71">
        <f t="shared" si="43"/>
        <v>6.7030018079395282</v>
      </c>
      <c r="U248" s="86">
        <v>133.85879621705567</v>
      </c>
      <c r="V248" s="70">
        <f t="shared" si="44"/>
        <v>782.70558086903441</v>
      </c>
      <c r="W248" s="86">
        <f t="shared" si="45"/>
        <v>273.6150572073837</v>
      </c>
      <c r="X248" s="86">
        <f t="shared" si="46"/>
        <v>1056</v>
      </c>
      <c r="Y248" s="25">
        <f t="shared" si="47"/>
        <v>898</v>
      </c>
    </row>
    <row r="249" spans="1:25" ht="24" x14ac:dyDescent="0.45">
      <c r="A249" s="9" t="s">
        <v>230</v>
      </c>
      <c r="B249" s="20" t="s">
        <v>19</v>
      </c>
      <c r="C249" s="75" t="s">
        <v>230</v>
      </c>
      <c r="D249" s="76">
        <v>12551</v>
      </c>
      <c r="E249" s="74">
        <v>46412</v>
      </c>
      <c r="F249" s="76">
        <v>11572</v>
      </c>
      <c r="G249" s="76">
        <v>869</v>
      </c>
      <c r="H249" s="69">
        <v>555.50421795856607</v>
      </c>
      <c r="I249" s="69">
        <v>110.03061069096456</v>
      </c>
      <c r="J249" s="69">
        <v>66.786827227858851</v>
      </c>
      <c r="K249" s="69">
        <v>11794.822126123263</v>
      </c>
      <c r="L249" s="69">
        <f t="shared" si="37"/>
        <v>578.6</v>
      </c>
      <c r="M249" s="69">
        <f t="shared" si="38"/>
        <v>290.39999999999998</v>
      </c>
      <c r="N249" s="69">
        <f t="shared" si="48"/>
        <v>29.04</v>
      </c>
      <c r="O249" s="69">
        <f t="shared" si="39"/>
        <v>578.6</v>
      </c>
      <c r="P249" s="69">
        <f t="shared" si="40"/>
        <v>97.9</v>
      </c>
      <c r="Q249" s="70">
        <f t="shared" si="41"/>
        <v>979</v>
      </c>
      <c r="R249" s="70">
        <v>555.50421795856607</v>
      </c>
      <c r="S249" s="71">
        <f t="shared" si="42"/>
        <v>55.015305345482282</v>
      </c>
      <c r="T249" s="71">
        <f t="shared" si="43"/>
        <v>6.6786827227858856</v>
      </c>
      <c r="U249" s="86">
        <v>117.94822126123263</v>
      </c>
      <c r="V249" s="70">
        <f t="shared" si="44"/>
        <v>790.64906184249514</v>
      </c>
      <c r="W249" s="86">
        <f t="shared" si="45"/>
        <v>276.39190721855402</v>
      </c>
      <c r="X249" s="86">
        <f t="shared" si="46"/>
        <v>1067</v>
      </c>
      <c r="Y249" s="25">
        <f t="shared" si="47"/>
        <v>907</v>
      </c>
    </row>
    <row r="250" spans="1:25" ht="24" x14ac:dyDescent="0.45">
      <c r="A250" s="9" t="s">
        <v>243</v>
      </c>
      <c r="B250" s="20" t="s">
        <v>19</v>
      </c>
      <c r="C250" s="75" t="s">
        <v>243</v>
      </c>
      <c r="D250" s="76">
        <v>12826</v>
      </c>
      <c r="E250" s="74">
        <v>43131</v>
      </c>
      <c r="F250" s="76">
        <v>12350</v>
      </c>
      <c r="G250" s="76">
        <v>1147</v>
      </c>
      <c r="H250" s="69">
        <v>567.67565130559854</v>
      </c>
      <c r="I250" s="69">
        <v>112.44144791031086</v>
      </c>
      <c r="J250" s="69">
        <v>62.065471110160743</v>
      </c>
      <c r="K250" s="69">
        <v>12587.802735708807</v>
      </c>
      <c r="L250" s="69">
        <f t="shared" si="37"/>
        <v>617.5</v>
      </c>
      <c r="M250" s="69">
        <f t="shared" si="38"/>
        <v>529.5</v>
      </c>
      <c r="N250" s="69">
        <f t="shared" si="48"/>
        <v>52.95</v>
      </c>
      <c r="O250" s="69">
        <f t="shared" si="39"/>
        <v>617.5</v>
      </c>
      <c r="P250" s="69">
        <f t="shared" si="40"/>
        <v>47.6</v>
      </c>
      <c r="Q250" s="70">
        <f t="shared" si="41"/>
        <v>476</v>
      </c>
      <c r="R250" s="70">
        <v>567.67565130559854</v>
      </c>
      <c r="S250" s="71">
        <f t="shared" si="42"/>
        <v>56.220723955155428</v>
      </c>
      <c r="T250" s="71">
        <f t="shared" si="43"/>
        <v>6.206547111016075</v>
      </c>
      <c r="U250" s="86">
        <v>125.87802735708806</v>
      </c>
      <c r="V250" s="70">
        <f t="shared" si="44"/>
        <v>738.21785550682591</v>
      </c>
      <c r="W250" s="86">
        <f t="shared" si="45"/>
        <v>258.06321777052682</v>
      </c>
      <c r="X250" s="86">
        <f t="shared" si="46"/>
        <v>996</v>
      </c>
      <c r="Y250" s="25">
        <f t="shared" si="47"/>
        <v>847</v>
      </c>
    </row>
    <row r="251" spans="1:25" ht="24" x14ac:dyDescent="0.45">
      <c r="A251" s="9" t="s">
        <v>259</v>
      </c>
      <c r="B251" s="20" t="s">
        <v>19</v>
      </c>
      <c r="C251" s="75" t="s">
        <v>259</v>
      </c>
      <c r="D251" s="76">
        <v>10667</v>
      </c>
      <c r="E251" s="74">
        <v>39801</v>
      </c>
      <c r="F251" s="76">
        <v>9777</v>
      </c>
      <c r="G251" s="76">
        <v>605</v>
      </c>
      <c r="H251" s="69">
        <v>472.11883459198657</v>
      </c>
      <c r="I251" s="69">
        <v>93.514184068243097</v>
      </c>
      <c r="J251" s="69">
        <v>57.273604035508278</v>
      </c>
      <c r="K251" s="69">
        <v>9965.2588944959516</v>
      </c>
      <c r="L251" s="69">
        <f t="shared" si="37"/>
        <v>488.85</v>
      </c>
      <c r="M251" s="69">
        <f t="shared" si="38"/>
        <v>116.14999999999998</v>
      </c>
      <c r="N251" s="69">
        <f t="shared" si="48"/>
        <v>11.614999999999998</v>
      </c>
      <c r="O251" s="69">
        <f t="shared" si="39"/>
        <v>488.85</v>
      </c>
      <c r="P251" s="69">
        <f t="shared" si="40"/>
        <v>89</v>
      </c>
      <c r="Q251" s="70">
        <f t="shared" si="41"/>
        <v>890</v>
      </c>
      <c r="R251" s="70">
        <v>472.11883459198657</v>
      </c>
      <c r="S251" s="71">
        <f t="shared" si="42"/>
        <v>46.757092034121548</v>
      </c>
      <c r="T251" s="71">
        <f t="shared" si="43"/>
        <v>5.7273604035508283</v>
      </c>
      <c r="U251" s="86">
        <v>99.652588944959518</v>
      </c>
      <c r="V251" s="70">
        <f t="shared" si="44"/>
        <v>690.18615516751674</v>
      </c>
      <c r="W251" s="86">
        <f t="shared" si="45"/>
        <v>241.27248986806794</v>
      </c>
      <c r="X251" s="86">
        <f t="shared" si="46"/>
        <v>931</v>
      </c>
      <c r="Y251" s="25">
        <f t="shared" si="47"/>
        <v>792</v>
      </c>
    </row>
    <row r="252" spans="1:25" ht="24" x14ac:dyDescent="0.45">
      <c r="A252" s="9" t="s">
        <v>1320</v>
      </c>
      <c r="B252" s="20" t="s">
        <v>19</v>
      </c>
      <c r="C252" s="75" t="s">
        <v>325</v>
      </c>
      <c r="D252" s="76">
        <v>7819</v>
      </c>
      <c r="E252" s="74">
        <v>26767</v>
      </c>
      <c r="F252" s="76">
        <v>7400</v>
      </c>
      <c r="G252" s="76">
        <v>476</v>
      </c>
      <c r="H252" s="69">
        <v>346.06704487435485</v>
      </c>
      <c r="I252" s="69">
        <v>68.546677156613171</v>
      </c>
      <c r="J252" s="69">
        <v>38.517689485652376</v>
      </c>
      <c r="K252" s="69">
        <v>7542.4890886028479</v>
      </c>
      <c r="L252" s="69">
        <f t="shared" si="37"/>
        <v>370</v>
      </c>
      <c r="M252" s="69">
        <f t="shared" si="38"/>
        <v>106</v>
      </c>
      <c r="N252" s="69">
        <f t="shared" si="48"/>
        <v>10.6</v>
      </c>
      <c r="O252" s="69">
        <f t="shared" si="39"/>
        <v>370</v>
      </c>
      <c r="P252" s="69">
        <f t="shared" si="40"/>
        <v>41.900000000000006</v>
      </c>
      <c r="Q252" s="70">
        <f t="shared" si="41"/>
        <v>419</v>
      </c>
      <c r="R252" s="70">
        <v>346.06704487435485</v>
      </c>
      <c r="S252" s="71">
        <f t="shared" si="42"/>
        <v>34.273338578306586</v>
      </c>
      <c r="T252" s="71">
        <f t="shared" si="43"/>
        <v>3.8517689485652378</v>
      </c>
      <c r="U252" s="86">
        <v>75.424890886028479</v>
      </c>
      <c r="V252" s="70">
        <f t="shared" si="44"/>
        <v>483.21350539012474</v>
      </c>
      <c r="W252" s="86">
        <f t="shared" si="45"/>
        <v>168.91982649964274</v>
      </c>
      <c r="X252" s="86">
        <f t="shared" si="46"/>
        <v>652</v>
      </c>
      <c r="Y252" s="25">
        <f t="shared" si="47"/>
        <v>554</v>
      </c>
    </row>
    <row r="253" spans="1:25" ht="24" x14ac:dyDescent="0.45">
      <c r="A253" s="9" t="s">
        <v>333</v>
      </c>
      <c r="B253" s="20" t="s">
        <v>19</v>
      </c>
      <c r="C253" s="75" t="s">
        <v>333</v>
      </c>
      <c r="D253" s="76">
        <v>7219</v>
      </c>
      <c r="E253" s="74">
        <v>25381</v>
      </c>
      <c r="F253" s="76">
        <v>6848</v>
      </c>
      <c r="G253" s="76">
        <v>963</v>
      </c>
      <c r="H253" s="69">
        <v>319.5111902990111</v>
      </c>
      <c r="I253" s="69">
        <v>63.286668678039455</v>
      </c>
      <c r="J253" s="69">
        <v>36.523236703229458</v>
      </c>
      <c r="K253" s="69">
        <v>6979.860172804365</v>
      </c>
      <c r="L253" s="69">
        <f t="shared" si="37"/>
        <v>342.40000000000003</v>
      </c>
      <c r="M253" s="69">
        <f t="shared" si="38"/>
        <v>620.59999999999991</v>
      </c>
      <c r="N253" s="69">
        <f t="shared" si="48"/>
        <v>62.059999999999988</v>
      </c>
      <c r="O253" s="69">
        <f t="shared" si="39"/>
        <v>342.40000000000003</v>
      </c>
      <c r="P253" s="69">
        <f t="shared" si="40"/>
        <v>37.1</v>
      </c>
      <c r="Q253" s="70">
        <f t="shared" si="41"/>
        <v>371</v>
      </c>
      <c r="R253" s="70">
        <v>319.5111902990111</v>
      </c>
      <c r="S253" s="71">
        <f t="shared" si="42"/>
        <v>31.643334339019727</v>
      </c>
      <c r="T253" s="71">
        <f t="shared" si="43"/>
        <v>3.652323670322946</v>
      </c>
      <c r="U253" s="86">
        <v>69.79860172804365</v>
      </c>
      <c r="V253" s="70">
        <f t="shared" si="44"/>
        <v>392.34080269575151</v>
      </c>
      <c r="W253" s="86">
        <f t="shared" si="45"/>
        <v>137.15291394140604</v>
      </c>
      <c r="X253" s="86">
        <f t="shared" si="46"/>
        <v>529</v>
      </c>
      <c r="Y253" s="25">
        <f t="shared" si="47"/>
        <v>450</v>
      </c>
    </row>
    <row r="254" spans="1:25" ht="24" x14ac:dyDescent="0.45">
      <c r="A254" s="10" t="s">
        <v>417</v>
      </c>
      <c r="B254" s="21" t="s">
        <v>19</v>
      </c>
      <c r="C254" s="77" t="s">
        <v>418</v>
      </c>
      <c r="D254" s="78">
        <v>4608</v>
      </c>
      <c r="E254" s="74">
        <v>17804</v>
      </c>
      <c r="F254" s="78">
        <v>4301</v>
      </c>
      <c r="G254" s="78">
        <v>530</v>
      </c>
      <c r="H254" s="69">
        <v>203.94896313864012</v>
      </c>
      <c r="I254" s="69">
        <v>40.396865115446161</v>
      </c>
      <c r="J254" s="69">
        <v>25.619940359493217</v>
      </c>
      <c r="K254" s="69">
        <v>4383.8169689298438</v>
      </c>
      <c r="L254" s="69">
        <f t="shared" si="37"/>
        <v>215.05</v>
      </c>
      <c r="M254" s="69">
        <f t="shared" si="38"/>
        <v>314.95</v>
      </c>
      <c r="N254" s="69">
        <f t="shared" si="48"/>
        <v>31.494999999999997</v>
      </c>
      <c r="O254" s="69">
        <f t="shared" si="39"/>
        <v>215.05</v>
      </c>
      <c r="P254" s="69">
        <f t="shared" si="40"/>
        <v>30.700000000000003</v>
      </c>
      <c r="Q254" s="70">
        <f t="shared" si="41"/>
        <v>307</v>
      </c>
      <c r="R254" s="70">
        <v>203.94896313864012</v>
      </c>
      <c r="S254" s="71">
        <f t="shared" si="42"/>
        <v>20.198432557723081</v>
      </c>
      <c r="T254" s="71">
        <f t="shared" si="43"/>
        <v>2.5619940359493221</v>
      </c>
      <c r="U254" s="86">
        <v>43.838169689298439</v>
      </c>
      <c r="V254" s="70">
        <f t="shared" si="44"/>
        <v>264.62857134971233</v>
      </c>
      <c r="W254" s="86">
        <f t="shared" si="45"/>
        <v>92.507787676903135</v>
      </c>
      <c r="X254" s="86">
        <f t="shared" si="46"/>
        <v>357</v>
      </c>
      <c r="Y254" s="25">
        <f t="shared" si="47"/>
        <v>304</v>
      </c>
    </row>
    <row r="255" spans="1:25" ht="24" x14ac:dyDescent="0.45">
      <c r="A255" s="10" t="s">
        <v>230</v>
      </c>
      <c r="B255" s="21" t="s">
        <v>19</v>
      </c>
      <c r="C255" s="77" t="s">
        <v>439</v>
      </c>
      <c r="D255" s="78">
        <v>4030</v>
      </c>
      <c r="E255" s="74">
        <v>15750</v>
      </c>
      <c r="F255" s="78">
        <v>3860</v>
      </c>
      <c r="G255" s="78">
        <v>199</v>
      </c>
      <c r="H255" s="69">
        <v>178.36682323105896</v>
      </c>
      <c r="I255" s="69">
        <v>35.329723614420146</v>
      </c>
      <c r="J255" s="69">
        <v>22.664236163896771</v>
      </c>
      <c r="K255" s="69">
        <v>3934.325389460404</v>
      </c>
      <c r="L255" s="69">
        <f t="shared" si="37"/>
        <v>193</v>
      </c>
      <c r="M255" s="69">
        <f t="shared" si="38"/>
        <v>6</v>
      </c>
      <c r="N255" s="69">
        <f t="shared" si="48"/>
        <v>0.6</v>
      </c>
      <c r="O255" s="69">
        <f t="shared" si="39"/>
        <v>193</v>
      </c>
      <c r="P255" s="69">
        <f t="shared" si="40"/>
        <v>17</v>
      </c>
      <c r="Q255" s="70">
        <f t="shared" si="41"/>
        <v>170</v>
      </c>
      <c r="R255" s="70">
        <v>178.36682323105896</v>
      </c>
      <c r="S255" s="71">
        <f t="shared" si="42"/>
        <v>17.664861807210073</v>
      </c>
      <c r="T255" s="71">
        <f t="shared" si="43"/>
        <v>2.2664236163896772</v>
      </c>
      <c r="U255" s="86">
        <v>39.34325389460404</v>
      </c>
      <c r="V255" s="70">
        <f t="shared" si="44"/>
        <v>249.50851531648337</v>
      </c>
      <c r="W255" s="86">
        <f t="shared" si="45"/>
        <v>87.222179527901034</v>
      </c>
      <c r="X255" s="86">
        <f t="shared" si="46"/>
        <v>337</v>
      </c>
      <c r="Y255" s="25">
        <f t="shared" si="47"/>
        <v>287</v>
      </c>
    </row>
    <row r="256" spans="1:25" ht="24" x14ac:dyDescent="0.45">
      <c r="A256" s="10" t="s">
        <v>531</v>
      </c>
      <c r="B256" s="21" t="s">
        <v>19</v>
      </c>
      <c r="C256" s="77" t="s">
        <v>531</v>
      </c>
      <c r="D256" s="78">
        <v>3377</v>
      </c>
      <c r="E256" s="74">
        <v>11472</v>
      </c>
      <c r="F256" s="78">
        <v>3099</v>
      </c>
      <c r="G256" s="78">
        <v>469</v>
      </c>
      <c r="H256" s="69">
        <v>149.46520150155985</v>
      </c>
      <c r="I256" s="69">
        <v>29.605081053572412</v>
      </c>
      <c r="J256" s="69">
        <v>16.508197922045952</v>
      </c>
      <c r="K256" s="69">
        <v>3158.6721196730032</v>
      </c>
      <c r="L256" s="69">
        <f t="shared" si="37"/>
        <v>154.95000000000002</v>
      </c>
      <c r="M256" s="69">
        <f t="shared" si="38"/>
        <v>314.04999999999995</v>
      </c>
      <c r="N256" s="69">
        <f t="shared" si="48"/>
        <v>31.404999999999994</v>
      </c>
      <c r="O256" s="69">
        <f t="shared" si="39"/>
        <v>154.95000000000002</v>
      </c>
      <c r="P256" s="69">
        <f t="shared" si="40"/>
        <v>27.8</v>
      </c>
      <c r="Q256" s="70">
        <f t="shared" si="41"/>
        <v>278</v>
      </c>
      <c r="R256" s="70">
        <v>149.46520150155985</v>
      </c>
      <c r="S256" s="71">
        <f t="shared" si="42"/>
        <v>14.802540526786206</v>
      </c>
      <c r="T256" s="71">
        <f t="shared" si="43"/>
        <v>1.6508197922045953</v>
      </c>
      <c r="U256" s="86">
        <v>31.586721196730032</v>
      </c>
      <c r="V256" s="70">
        <f t="shared" si="44"/>
        <v>190.59864343287148</v>
      </c>
      <c r="W256" s="86">
        <f t="shared" si="45"/>
        <v>66.628704331751706</v>
      </c>
      <c r="X256" s="86">
        <f t="shared" si="46"/>
        <v>257</v>
      </c>
      <c r="Y256" s="25">
        <f t="shared" si="47"/>
        <v>219</v>
      </c>
    </row>
    <row r="257" spans="1:25" ht="24" x14ac:dyDescent="0.45">
      <c r="A257" s="10" t="s">
        <v>229</v>
      </c>
      <c r="B257" s="21" t="s">
        <v>19</v>
      </c>
      <c r="C257" s="77" t="s">
        <v>576</v>
      </c>
      <c r="D257" s="78">
        <v>3043</v>
      </c>
      <c r="E257" s="74">
        <v>9979</v>
      </c>
      <c r="F257" s="78">
        <v>2710</v>
      </c>
      <c r="G257" s="78">
        <v>204</v>
      </c>
      <c r="H257" s="69">
        <v>134.68244245461847</v>
      </c>
      <c r="I257" s="69">
        <v>26.677009667166377</v>
      </c>
      <c r="J257" s="69">
        <v>14.35977223362069</v>
      </c>
      <c r="K257" s="69">
        <v>2762.1818148802322</v>
      </c>
      <c r="L257" s="69">
        <f t="shared" si="37"/>
        <v>135.5</v>
      </c>
      <c r="M257" s="69">
        <f t="shared" si="38"/>
        <v>68.5</v>
      </c>
      <c r="N257" s="69">
        <f t="shared" si="48"/>
        <v>6.85</v>
      </c>
      <c r="O257" s="69">
        <f t="shared" si="39"/>
        <v>135.5</v>
      </c>
      <c r="P257" s="69">
        <f t="shared" si="40"/>
        <v>33.300000000000004</v>
      </c>
      <c r="Q257" s="70">
        <f t="shared" si="41"/>
        <v>333</v>
      </c>
      <c r="R257" s="70">
        <v>134.68244245461847</v>
      </c>
      <c r="S257" s="71">
        <f t="shared" si="42"/>
        <v>13.338504833583189</v>
      </c>
      <c r="T257" s="71">
        <f t="shared" si="43"/>
        <v>1.4359772233620691</v>
      </c>
      <c r="U257" s="86">
        <v>27.621818148802323</v>
      </c>
      <c r="V257" s="70">
        <f t="shared" si="44"/>
        <v>200.65678821364193</v>
      </c>
      <c r="W257" s="86">
        <f t="shared" si="45"/>
        <v>70.144789979863546</v>
      </c>
      <c r="X257" s="86">
        <f t="shared" si="46"/>
        <v>271</v>
      </c>
      <c r="Y257" s="25">
        <f t="shared" si="47"/>
        <v>230</v>
      </c>
    </row>
    <row r="258" spans="1:25" ht="24" x14ac:dyDescent="0.45">
      <c r="A258" s="10" t="s">
        <v>95</v>
      </c>
      <c r="B258" s="21" t="s">
        <v>19</v>
      </c>
      <c r="C258" s="77" t="s">
        <v>597</v>
      </c>
      <c r="D258" s="78">
        <v>2793</v>
      </c>
      <c r="E258" s="74">
        <v>9406</v>
      </c>
      <c r="F258" s="78">
        <v>2468</v>
      </c>
      <c r="G258" s="78">
        <v>110</v>
      </c>
      <c r="H258" s="69">
        <v>123.61750304822523</v>
      </c>
      <c r="I258" s="69">
        <v>24.48533946776066</v>
      </c>
      <c r="J258" s="69">
        <v>13.535225736991304</v>
      </c>
      <c r="K258" s="69">
        <v>2515.5220365772739</v>
      </c>
      <c r="L258" s="69">
        <f t="shared" ref="L258:L321" si="49">0.05*F258</f>
        <v>123.4</v>
      </c>
      <c r="M258" s="69">
        <f t="shared" ref="M258:M321" si="50">G258-L258</f>
        <v>-13.400000000000006</v>
      </c>
      <c r="N258" s="69">
        <f t="shared" si="48"/>
        <v>-1.3400000000000005</v>
      </c>
      <c r="O258" s="69">
        <f t="shared" ref="O258:O321" si="51">0.05*F258</f>
        <v>123.4</v>
      </c>
      <c r="P258" s="69">
        <f t="shared" ref="P258:P321" si="52">Q258*0.1</f>
        <v>32.5</v>
      </c>
      <c r="Q258" s="70">
        <f t="shared" ref="Q258:Q321" si="53">D258-F258</f>
        <v>325</v>
      </c>
      <c r="R258" s="70">
        <v>123.61750304822523</v>
      </c>
      <c r="S258" s="71">
        <f t="shared" ref="S258:S321" si="54">0.5*I258</f>
        <v>12.24266973388033</v>
      </c>
      <c r="T258" s="71">
        <f t="shared" ref="T258:T321" si="55">0.1*J258</f>
        <v>1.3535225736991305</v>
      </c>
      <c r="U258" s="86">
        <v>25.155220365772738</v>
      </c>
      <c r="V258" s="70">
        <f t="shared" ref="V258:V321" si="56">Q258*0.1+R258+S258-T258+U258-M258*0.1</f>
        <v>193.50187057417915</v>
      </c>
      <c r="W258" s="86">
        <f t="shared" ref="W258:W321" si="57">V258*$AB$5/$V$1244</f>
        <v>67.643602755591914</v>
      </c>
      <c r="X258" s="86">
        <f t="shared" ref="X258:X321" si="58">ROUND(V258+W258,)</f>
        <v>261</v>
      </c>
      <c r="Y258" s="25">
        <f t="shared" ref="Y258:Y321" si="59">ROUND(X258/$AA$5*1000000,0)</f>
        <v>222</v>
      </c>
    </row>
    <row r="259" spans="1:25" ht="24" x14ac:dyDescent="0.45">
      <c r="A259" s="10" t="s">
        <v>144</v>
      </c>
      <c r="B259" s="21" t="s">
        <v>19</v>
      </c>
      <c r="C259" s="77" t="s">
        <v>604</v>
      </c>
      <c r="D259" s="78">
        <v>2775</v>
      </c>
      <c r="E259" s="74">
        <v>9313</v>
      </c>
      <c r="F259" s="78">
        <v>2497</v>
      </c>
      <c r="G259" s="78">
        <v>128</v>
      </c>
      <c r="H259" s="69">
        <v>122.82082741096492</v>
      </c>
      <c r="I259" s="69">
        <v>24.327539213403448</v>
      </c>
      <c r="J259" s="69">
        <v>13.4013988186902</v>
      </c>
      <c r="K259" s="69">
        <v>2545.0804397623392</v>
      </c>
      <c r="L259" s="69">
        <f t="shared" si="49"/>
        <v>124.85000000000001</v>
      </c>
      <c r="M259" s="69">
        <f t="shared" si="50"/>
        <v>3.1499999999999915</v>
      </c>
      <c r="N259" s="69">
        <f t="shared" ref="N259:N322" si="60">M259/10</f>
        <v>0.31499999999999917</v>
      </c>
      <c r="O259" s="69">
        <f t="shared" si="51"/>
        <v>124.85000000000001</v>
      </c>
      <c r="P259" s="69">
        <f t="shared" si="52"/>
        <v>27.8</v>
      </c>
      <c r="Q259" s="70">
        <f t="shared" si="53"/>
        <v>278</v>
      </c>
      <c r="R259" s="70">
        <v>122.82082741096492</v>
      </c>
      <c r="S259" s="71">
        <f t="shared" si="54"/>
        <v>12.163769606701724</v>
      </c>
      <c r="T259" s="71">
        <f t="shared" si="55"/>
        <v>1.3401398818690202</v>
      </c>
      <c r="U259" s="86">
        <v>25.450804397623394</v>
      </c>
      <c r="V259" s="70">
        <f t="shared" si="56"/>
        <v>186.58026153342101</v>
      </c>
      <c r="W259" s="86">
        <f t="shared" si="57"/>
        <v>65.223974609397487</v>
      </c>
      <c r="X259" s="86">
        <f t="shared" si="58"/>
        <v>252</v>
      </c>
      <c r="Y259" s="25">
        <f t="shared" si="59"/>
        <v>214</v>
      </c>
    </row>
    <row r="260" spans="1:25" ht="24" x14ac:dyDescent="0.45">
      <c r="A260" s="10" t="s">
        <v>69</v>
      </c>
      <c r="B260" s="21" t="s">
        <v>19</v>
      </c>
      <c r="C260" s="77" t="s">
        <v>612</v>
      </c>
      <c r="D260" s="78">
        <v>2640</v>
      </c>
      <c r="E260" s="74">
        <v>9190</v>
      </c>
      <c r="F260" s="78">
        <v>2382</v>
      </c>
      <c r="G260" s="78">
        <v>333</v>
      </c>
      <c r="H260" s="69">
        <v>116.84576013151258</v>
      </c>
      <c r="I260" s="69">
        <v>23.14403730572436</v>
      </c>
      <c r="J260" s="69">
        <v>13.224401926743576</v>
      </c>
      <c r="K260" s="69">
        <v>2427.8660823043219</v>
      </c>
      <c r="L260" s="69">
        <f t="shared" si="49"/>
        <v>119.10000000000001</v>
      </c>
      <c r="M260" s="69">
        <f t="shared" si="50"/>
        <v>213.89999999999998</v>
      </c>
      <c r="N260" s="69">
        <f t="shared" si="60"/>
        <v>21.389999999999997</v>
      </c>
      <c r="O260" s="69">
        <f t="shared" si="51"/>
        <v>119.10000000000001</v>
      </c>
      <c r="P260" s="69">
        <f t="shared" si="52"/>
        <v>25.8</v>
      </c>
      <c r="Q260" s="70">
        <f t="shared" si="53"/>
        <v>258</v>
      </c>
      <c r="R260" s="70">
        <v>116.84576013151258</v>
      </c>
      <c r="S260" s="71">
        <f t="shared" si="54"/>
        <v>11.57201865286218</v>
      </c>
      <c r="T260" s="71">
        <f t="shared" si="55"/>
        <v>1.3224401926743576</v>
      </c>
      <c r="U260" s="86">
        <v>24.278660823043221</v>
      </c>
      <c r="V260" s="70">
        <f t="shared" si="56"/>
        <v>155.78399941474362</v>
      </c>
      <c r="W260" s="86">
        <f t="shared" si="57"/>
        <v>54.458341621295119</v>
      </c>
      <c r="X260" s="86">
        <f t="shared" si="58"/>
        <v>210</v>
      </c>
      <c r="Y260" s="25">
        <f t="shared" si="59"/>
        <v>179</v>
      </c>
    </row>
    <row r="261" spans="1:25" ht="24" x14ac:dyDescent="0.45">
      <c r="A261" s="10" t="s">
        <v>130</v>
      </c>
      <c r="B261" s="21" t="s">
        <v>19</v>
      </c>
      <c r="C261" s="77" t="s">
        <v>634</v>
      </c>
      <c r="D261" s="78">
        <v>2385</v>
      </c>
      <c r="E261" s="74">
        <v>8629</v>
      </c>
      <c r="F261" s="78">
        <v>2015</v>
      </c>
      <c r="G261" s="78">
        <v>94</v>
      </c>
      <c r="H261" s="69">
        <v>105.55952193699147</v>
      </c>
      <c r="I261" s="69">
        <v>20.90853370233053</v>
      </c>
      <c r="J261" s="69">
        <v>12.417123419572397</v>
      </c>
      <c r="K261" s="69">
        <v>2053.7993937209103</v>
      </c>
      <c r="L261" s="69">
        <f t="shared" si="49"/>
        <v>100.75</v>
      </c>
      <c r="M261" s="69">
        <f t="shared" si="50"/>
        <v>-6.75</v>
      </c>
      <c r="N261" s="69">
        <f t="shared" si="60"/>
        <v>-0.67500000000000004</v>
      </c>
      <c r="O261" s="69">
        <f t="shared" si="51"/>
        <v>100.75</v>
      </c>
      <c r="P261" s="69">
        <f t="shared" si="52"/>
        <v>37</v>
      </c>
      <c r="Q261" s="70">
        <f t="shared" si="53"/>
        <v>370</v>
      </c>
      <c r="R261" s="70">
        <v>105.55952193699147</v>
      </c>
      <c r="S261" s="71">
        <f t="shared" si="54"/>
        <v>10.454266851165265</v>
      </c>
      <c r="T261" s="71">
        <f t="shared" si="55"/>
        <v>1.2417123419572398</v>
      </c>
      <c r="U261" s="86">
        <v>20.537993937209105</v>
      </c>
      <c r="V261" s="70">
        <f t="shared" si="56"/>
        <v>172.98507038340861</v>
      </c>
      <c r="W261" s="86">
        <f t="shared" si="57"/>
        <v>60.471422570448397</v>
      </c>
      <c r="X261" s="86">
        <f t="shared" si="58"/>
        <v>233</v>
      </c>
      <c r="Y261" s="25">
        <f t="shared" si="59"/>
        <v>198</v>
      </c>
    </row>
    <row r="262" spans="1:25" ht="24" x14ac:dyDescent="0.45">
      <c r="A262" s="10" t="s">
        <v>20</v>
      </c>
      <c r="B262" s="21" t="s">
        <v>19</v>
      </c>
      <c r="C262" s="77" t="s">
        <v>642</v>
      </c>
      <c r="D262" s="78">
        <v>2311</v>
      </c>
      <c r="E262" s="74">
        <v>8380</v>
      </c>
      <c r="F262" s="78">
        <v>2130</v>
      </c>
      <c r="G262" s="78">
        <v>230</v>
      </c>
      <c r="H262" s="69">
        <v>102.28429987269908</v>
      </c>
      <c r="I262" s="69">
        <v>20.259799323306439</v>
      </c>
      <c r="J262" s="69">
        <v>12.058812638314601</v>
      </c>
      <c r="K262" s="69">
        <v>2171.0137511789276</v>
      </c>
      <c r="L262" s="69">
        <f t="shared" si="49"/>
        <v>106.5</v>
      </c>
      <c r="M262" s="69">
        <f t="shared" si="50"/>
        <v>123.5</v>
      </c>
      <c r="N262" s="69">
        <f t="shared" si="60"/>
        <v>12.35</v>
      </c>
      <c r="O262" s="69">
        <f t="shared" si="51"/>
        <v>106.5</v>
      </c>
      <c r="P262" s="69">
        <f t="shared" si="52"/>
        <v>18.100000000000001</v>
      </c>
      <c r="Q262" s="70">
        <f t="shared" si="53"/>
        <v>181</v>
      </c>
      <c r="R262" s="70">
        <v>102.28429987269908</v>
      </c>
      <c r="S262" s="71">
        <f t="shared" si="54"/>
        <v>10.129899661653219</v>
      </c>
      <c r="T262" s="71">
        <f t="shared" si="55"/>
        <v>1.2058812638314602</v>
      </c>
      <c r="U262" s="86">
        <v>21.710137511789277</v>
      </c>
      <c r="V262" s="70">
        <f t="shared" si="56"/>
        <v>138.6684557823101</v>
      </c>
      <c r="W262" s="86">
        <f t="shared" si="57"/>
        <v>48.475158973071025</v>
      </c>
      <c r="X262" s="86">
        <f t="shared" si="58"/>
        <v>187</v>
      </c>
      <c r="Y262" s="25">
        <f t="shared" si="59"/>
        <v>159</v>
      </c>
    </row>
    <row r="263" spans="1:25" ht="24" x14ac:dyDescent="0.45">
      <c r="A263" s="10" t="s">
        <v>69</v>
      </c>
      <c r="B263" s="21" t="s">
        <v>19</v>
      </c>
      <c r="C263" s="77" t="s">
        <v>647</v>
      </c>
      <c r="D263" s="78">
        <v>2364</v>
      </c>
      <c r="E263" s="74">
        <v>8282</v>
      </c>
      <c r="F263" s="78">
        <v>1717</v>
      </c>
      <c r="G263" s="78">
        <v>74</v>
      </c>
      <c r="H263" s="69">
        <v>104.63006702685443</v>
      </c>
      <c r="I263" s="69">
        <v>20.724433405580452</v>
      </c>
      <c r="J263" s="69">
        <v>11.917790724405908</v>
      </c>
      <c r="K263" s="69">
        <v>1750.0613196123093</v>
      </c>
      <c r="L263" s="69">
        <f t="shared" si="49"/>
        <v>85.850000000000009</v>
      </c>
      <c r="M263" s="69">
        <f t="shared" si="50"/>
        <v>-11.850000000000009</v>
      </c>
      <c r="N263" s="69">
        <f t="shared" si="60"/>
        <v>-1.1850000000000009</v>
      </c>
      <c r="O263" s="69">
        <f t="shared" si="51"/>
        <v>85.850000000000009</v>
      </c>
      <c r="P263" s="69">
        <f t="shared" si="52"/>
        <v>64.7</v>
      </c>
      <c r="Q263" s="70">
        <f t="shared" si="53"/>
        <v>647</v>
      </c>
      <c r="R263" s="70">
        <v>104.63006702685443</v>
      </c>
      <c r="S263" s="71">
        <f t="shared" si="54"/>
        <v>10.362216702790226</v>
      </c>
      <c r="T263" s="71">
        <f t="shared" si="55"/>
        <v>1.1917790724405908</v>
      </c>
      <c r="U263" s="86">
        <v>17.500613196123094</v>
      </c>
      <c r="V263" s="70">
        <f t="shared" si="56"/>
        <v>197.18611785332715</v>
      </c>
      <c r="W263" s="86">
        <f t="shared" si="57"/>
        <v>68.931527046269622</v>
      </c>
      <c r="X263" s="86">
        <f t="shared" si="58"/>
        <v>266</v>
      </c>
      <c r="Y263" s="25">
        <f t="shared" si="59"/>
        <v>226</v>
      </c>
    </row>
    <row r="264" spans="1:25" ht="24" x14ac:dyDescent="0.45">
      <c r="A264" s="10" t="s">
        <v>243</v>
      </c>
      <c r="B264" s="21" t="s">
        <v>19</v>
      </c>
      <c r="C264" s="77" t="s">
        <v>298</v>
      </c>
      <c r="D264" s="78">
        <v>2135</v>
      </c>
      <c r="E264" s="74">
        <v>6866</v>
      </c>
      <c r="F264" s="78">
        <v>1979</v>
      </c>
      <c r="G264" s="78">
        <v>163</v>
      </c>
      <c r="H264" s="69">
        <v>94.494582530598237</v>
      </c>
      <c r="I264" s="69">
        <v>18.716863502924816</v>
      </c>
      <c r="J264" s="69">
        <v>9.8801679683374761</v>
      </c>
      <c r="K264" s="69">
        <v>2017.1062035601399</v>
      </c>
      <c r="L264" s="69">
        <f t="shared" si="49"/>
        <v>98.95</v>
      </c>
      <c r="M264" s="69">
        <f t="shared" si="50"/>
        <v>64.05</v>
      </c>
      <c r="N264" s="69">
        <f t="shared" si="60"/>
        <v>6.4049999999999994</v>
      </c>
      <c r="O264" s="69">
        <f t="shared" si="51"/>
        <v>98.95</v>
      </c>
      <c r="P264" s="69">
        <f t="shared" si="52"/>
        <v>15.600000000000001</v>
      </c>
      <c r="Q264" s="70">
        <f t="shared" si="53"/>
        <v>156</v>
      </c>
      <c r="R264" s="70">
        <v>94.494582530598237</v>
      </c>
      <c r="S264" s="71">
        <f t="shared" si="54"/>
        <v>9.3584317514624082</v>
      </c>
      <c r="T264" s="71">
        <f t="shared" si="55"/>
        <v>0.98801679683374766</v>
      </c>
      <c r="U264" s="86">
        <v>20.171062035601398</v>
      </c>
      <c r="V264" s="70">
        <f t="shared" si="56"/>
        <v>132.2310595208283</v>
      </c>
      <c r="W264" s="86">
        <f t="shared" si="57"/>
        <v>46.224799975507338</v>
      </c>
      <c r="X264" s="86">
        <f t="shared" si="58"/>
        <v>178</v>
      </c>
      <c r="Y264" s="25">
        <f t="shared" si="59"/>
        <v>151</v>
      </c>
    </row>
    <row r="265" spans="1:25" ht="24" x14ac:dyDescent="0.45">
      <c r="A265" s="10" t="s">
        <v>230</v>
      </c>
      <c r="B265" s="21" t="s">
        <v>19</v>
      </c>
      <c r="C265" s="77" t="s">
        <v>785</v>
      </c>
      <c r="D265" s="78">
        <v>1550</v>
      </c>
      <c r="E265" s="74">
        <v>6000</v>
      </c>
      <c r="F265" s="78">
        <v>1394</v>
      </c>
      <c r="G265" s="78">
        <v>160</v>
      </c>
      <c r="H265" s="69">
        <v>68.602624319638068</v>
      </c>
      <c r="I265" s="69">
        <v>13.58835523631544</v>
      </c>
      <c r="J265" s="69">
        <v>8.6339947291035326</v>
      </c>
      <c r="K265" s="69">
        <v>1420.8418634476175</v>
      </c>
      <c r="L265" s="69">
        <f t="shared" si="49"/>
        <v>69.7</v>
      </c>
      <c r="M265" s="69">
        <f t="shared" si="50"/>
        <v>90.3</v>
      </c>
      <c r="N265" s="69">
        <f t="shared" si="60"/>
        <v>9.0299999999999994</v>
      </c>
      <c r="O265" s="69">
        <f t="shared" si="51"/>
        <v>69.7</v>
      </c>
      <c r="P265" s="69">
        <f t="shared" si="52"/>
        <v>15.600000000000001</v>
      </c>
      <c r="Q265" s="70">
        <f t="shared" si="53"/>
        <v>156</v>
      </c>
      <c r="R265" s="70">
        <v>68.602624319638068</v>
      </c>
      <c r="S265" s="71">
        <f t="shared" si="54"/>
        <v>6.79417761815772</v>
      </c>
      <c r="T265" s="71">
        <f t="shared" si="55"/>
        <v>0.86339947291035335</v>
      </c>
      <c r="U265" s="86">
        <v>14.208418634476175</v>
      </c>
      <c r="V265" s="70">
        <f t="shared" si="56"/>
        <v>95.311821099361595</v>
      </c>
      <c r="W265" s="86">
        <f t="shared" si="57"/>
        <v>33.318721649699533</v>
      </c>
      <c r="X265" s="86">
        <f t="shared" si="58"/>
        <v>129</v>
      </c>
      <c r="Y265" s="25">
        <f t="shared" si="59"/>
        <v>110</v>
      </c>
    </row>
    <row r="266" spans="1:25" ht="24" x14ac:dyDescent="0.45">
      <c r="A266" s="10" t="s">
        <v>69</v>
      </c>
      <c r="B266" s="21" t="s">
        <v>19</v>
      </c>
      <c r="C266" s="77" t="s">
        <v>876</v>
      </c>
      <c r="D266" s="78">
        <v>1193</v>
      </c>
      <c r="E266" s="74">
        <v>5147</v>
      </c>
      <c r="F266" s="78">
        <v>1084</v>
      </c>
      <c r="G266" s="78">
        <v>40</v>
      </c>
      <c r="H266" s="69">
        <v>52.80189084730852</v>
      </c>
      <c r="I266" s="69">
        <v>10.458650191564077</v>
      </c>
      <c r="J266" s="69">
        <v>7.4065284784493137</v>
      </c>
      <c r="K266" s="69">
        <v>1104.8727259520929</v>
      </c>
      <c r="L266" s="69">
        <f t="shared" si="49"/>
        <v>54.2</v>
      </c>
      <c r="M266" s="69">
        <f t="shared" si="50"/>
        <v>-14.200000000000003</v>
      </c>
      <c r="N266" s="69">
        <f t="shared" si="60"/>
        <v>-1.4200000000000004</v>
      </c>
      <c r="O266" s="69">
        <f t="shared" si="51"/>
        <v>54.2</v>
      </c>
      <c r="P266" s="69">
        <f t="shared" si="52"/>
        <v>10.9</v>
      </c>
      <c r="Q266" s="70">
        <f t="shared" si="53"/>
        <v>109</v>
      </c>
      <c r="R266" s="70">
        <v>52.80189084730852</v>
      </c>
      <c r="S266" s="71">
        <f t="shared" si="54"/>
        <v>5.2293250957820385</v>
      </c>
      <c r="T266" s="71">
        <f t="shared" si="55"/>
        <v>0.74065284784493146</v>
      </c>
      <c r="U266" s="86">
        <v>11.04872725952093</v>
      </c>
      <c r="V266" s="70">
        <f t="shared" si="56"/>
        <v>80.659290354766568</v>
      </c>
      <c r="W266" s="86">
        <f t="shared" si="57"/>
        <v>28.196549103716187</v>
      </c>
      <c r="X266" s="86">
        <f t="shared" si="58"/>
        <v>109</v>
      </c>
      <c r="Y266" s="25">
        <f t="shared" si="59"/>
        <v>93</v>
      </c>
    </row>
    <row r="267" spans="1:25" ht="24" x14ac:dyDescent="0.45">
      <c r="A267" s="10" t="s">
        <v>95</v>
      </c>
      <c r="B267" s="21" t="s">
        <v>19</v>
      </c>
      <c r="C267" s="77" t="s">
        <v>947</v>
      </c>
      <c r="D267" s="78">
        <v>1345</v>
      </c>
      <c r="E267" s="74">
        <v>4225</v>
      </c>
      <c r="F267" s="78">
        <v>1174</v>
      </c>
      <c r="G267" s="78">
        <v>65</v>
      </c>
      <c r="H267" s="69">
        <v>59.529374006395614</v>
      </c>
      <c r="I267" s="69">
        <v>11.791185672802753</v>
      </c>
      <c r="J267" s="69">
        <v>6.0797712884104032</v>
      </c>
      <c r="K267" s="69">
        <v>1196.6057013540194</v>
      </c>
      <c r="L267" s="69">
        <f t="shared" si="49"/>
        <v>58.7</v>
      </c>
      <c r="M267" s="69">
        <f t="shared" si="50"/>
        <v>6.2999999999999972</v>
      </c>
      <c r="N267" s="69">
        <f t="shared" si="60"/>
        <v>0.62999999999999967</v>
      </c>
      <c r="O267" s="69">
        <f t="shared" si="51"/>
        <v>58.7</v>
      </c>
      <c r="P267" s="69">
        <f t="shared" si="52"/>
        <v>17.100000000000001</v>
      </c>
      <c r="Q267" s="70">
        <f t="shared" si="53"/>
        <v>171</v>
      </c>
      <c r="R267" s="70">
        <v>59.529374006395614</v>
      </c>
      <c r="S267" s="71">
        <f t="shared" si="54"/>
        <v>5.8955928364013763</v>
      </c>
      <c r="T267" s="71">
        <f t="shared" si="55"/>
        <v>0.60797712884104038</v>
      </c>
      <c r="U267" s="86">
        <v>11.966057013540194</v>
      </c>
      <c r="V267" s="70">
        <f t="shared" si="56"/>
        <v>93.253046727496141</v>
      </c>
      <c r="W267" s="86">
        <f t="shared" si="57"/>
        <v>32.599023615977046</v>
      </c>
      <c r="X267" s="86">
        <f t="shared" si="58"/>
        <v>126</v>
      </c>
      <c r="Y267" s="25">
        <f t="shared" si="59"/>
        <v>107</v>
      </c>
    </row>
    <row r="268" spans="1:25" ht="24" x14ac:dyDescent="0.45">
      <c r="A268" s="10" t="s">
        <v>132</v>
      </c>
      <c r="B268" s="21" t="s">
        <v>19</v>
      </c>
      <c r="C268" s="77" t="s">
        <v>950</v>
      </c>
      <c r="D268" s="78">
        <v>1073</v>
      </c>
      <c r="E268" s="74">
        <v>4201</v>
      </c>
      <c r="F268" s="78">
        <v>939</v>
      </c>
      <c r="G268" s="78">
        <v>53</v>
      </c>
      <c r="H268" s="69">
        <v>47.49071993223977</v>
      </c>
      <c r="I268" s="69">
        <v>9.4066484958493337</v>
      </c>
      <c r="J268" s="69">
        <v>6.0452353094939895</v>
      </c>
      <c r="K268" s="69">
        <v>957.08071002676672</v>
      </c>
      <c r="L268" s="69">
        <f t="shared" si="49"/>
        <v>46.95</v>
      </c>
      <c r="M268" s="69">
        <f t="shared" si="50"/>
        <v>6.0499999999999972</v>
      </c>
      <c r="N268" s="69">
        <f t="shared" si="60"/>
        <v>0.60499999999999976</v>
      </c>
      <c r="O268" s="69">
        <f t="shared" si="51"/>
        <v>46.95</v>
      </c>
      <c r="P268" s="69">
        <f t="shared" si="52"/>
        <v>13.4</v>
      </c>
      <c r="Q268" s="70">
        <f t="shared" si="53"/>
        <v>134</v>
      </c>
      <c r="R268" s="70">
        <v>47.49071993223977</v>
      </c>
      <c r="S268" s="71">
        <f t="shared" si="54"/>
        <v>4.7033242479246669</v>
      </c>
      <c r="T268" s="71">
        <f t="shared" si="55"/>
        <v>0.60452353094939903</v>
      </c>
      <c r="U268" s="86">
        <v>9.5708071002676682</v>
      </c>
      <c r="V268" s="70">
        <f t="shared" si="56"/>
        <v>73.955327749482706</v>
      </c>
      <c r="W268" s="86">
        <f t="shared" si="57"/>
        <v>25.853004919804423</v>
      </c>
      <c r="X268" s="86">
        <f t="shared" si="58"/>
        <v>100</v>
      </c>
      <c r="Y268" s="25">
        <f t="shared" si="59"/>
        <v>85</v>
      </c>
    </row>
    <row r="269" spans="1:25" ht="24" x14ac:dyDescent="0.45">
      <c r="A269" s="10" t="s">
        <v>243</v>
      </c>
      <c r="B269" s="21" t="s">
        <v>19</v>
      </c>
      <c r="C269" s="77" t="s">
        <v>954</v>
      </c>
      <c r="D269" s="78">
        <v>1248</v>
      </c>
      <c r="E269" s="74">
        <v>4138</v>
      </c>
      <c r="F269" s="78">
        <v>1179</v>
      </c>
      <c r="G269" s="78">
        <v>129</v>
      </c>
      <c r="H269" s="69">
        <v>55.236177516715031</v>
      </c>
      <c r="I269" s="69">
        <v>10.940817635433335</v>
      </c>
      <c r="J269" s="69">
        <v>5.9545783648384019</v>
      </c>
      <c r="K269" s="69">
        <v>1201.7019777652374</v>
      </c>
      <c r="L269" s="69">
        <f t="shared" si="49"/>
        <v>58.95</v>
      </c>
      <c r="M269" s="69">
        <f t="shared" si="50"/>
        <v>70.05</v>
      </c>
      <c r="N269" s="69">
        <f t="shared" si="60"/>
        <v>7.0049999999999999</v>
      </c>
      <c r="O269" s="69">
        <f t="shared" si="51"/>
        <v>58.95</v>
      </c>
      <c r="P269" s="69">
        <f t="shared" si="52"/>
        <v>6.9</v>
      </c>
      <c r="Q269" s="70">
        <f t="shared" si="53"/>
        <v>69</v>
      </c>
      <c r="R269" s="70">
        <v>55.236177516715031</v>
      </c>
      <c r="S269" s="71">
        <f t="shared" si="54"/>
        <v>5.4704088177166676</v>
      </c>
      <c r="T269" s="71">
        <f t="shared" si="55"/>
        <v>0.59545783648384021</v>
      </c>
      <c r="U269" s="86">
        <v>12.017019777652374</v>
      </c>
      <c r="V269" s="70">
        <f t="shared" si="56"/>
        <v>72.023148275600235</v>
      </c>
      <c r="W269" s="86">
        <f t="shared" si="57"/>
        <v>25.177561419460012</v>
      </c>
      <c r="X269" s="86">
        <f t="shared" si="58"/>
        <v>97</v>
      </c>
      <c r="Y269" s="25">
        <f t="shared" si="59"/>
        <v>82</v>
      </c>
    </row>
    <row r="270" spans="1:25" ht="24" x14ac:dyDescent="0.45">
      <c r="A270" s="10" t="s">
        <v>69</v>
      </c>
      <c r="B270" s="21" t="s">
        <v>19</v>
      </c>
      <c r="C270" s="77" t="s">
        <v>1037</v>
      </c>
      <c r="D270" s="78">
        <v>999</v>
      </c>
      <c r="E270" s="74">
        <v>3320</v>
      </c>
      <c r="F270" s="78">
        <v>934</v>
      </c>
      <c r="G270" s="78">
        <v>67</v>
      </c>
      <c r="H270" s="69">
        <v>44.21549786794737</v>
      </c>
      <c r="I270" s="69">
        <v>8.7579141168252406</v>
      </c>
      <c r="J270" s="69">
        <v>4.7774770834372884</v>
      </c>
      <c r="K270" s="69">
        <v>951.9844336155486</v>
      </c>
      <c r="L270" s="69">
        <f t="shared" si="49"/>
        <v>46.7</v>
      </c>
      <c r="M270" s="69">
        <f t="shared" si="50"/>
        <v>20.299999999999997</v>
      </c>
      <c r="N270" s="69">
        <f t="shared" si="60"/>
        <v>2.0299999999999998</v>
      </c>
      <c r="O270" s="69">
        <f t="shared" si="51"/>
        <v>46.7</v>
      </c>
      <c r="P270" s="69">
        <f t="shared" si="52"/>
        <v>6.5</v>
      </c>
      <c r="Q270" s="70">
        <f t="shared" si="53"/>
        <v>65</v>
      </c>
      <c r="R270" s="70">
        <v>44.21549786794737</v>
      </c>
      <c r="S270" s="71">
        <f t="shared" si="54"/>
        <v>4.3789570584126203</v>
      </c>
      <c r="T270" s="71">
        <f t="shared" si="55"/>
        <v>0.47774770834372887</v>
      </c>
      <c r="U270" s="86">
        <v>9.5198443361554865</v>
      </c>
      <c r="V270" s="70">
        <f t="shared" si="56"/>
        <v>62.106551554171745</v>
      </c>
      <c r="W270" s="86">
        <f t="shared" si="57"/>
        <v>21.710957570508775</v>
      </c>
      <c r="X270" s="86">
        <f t="shared" si="58"/>
        <v>84</v>
      </c>
      <c r="Y270" s="25">
        <f t="shared" si="59"/>
        <v>71</v>
      </c>
    </row>
    <row r="271" spans="1:25" ht="24" x14ac:dyDescent="0.45">
      <c r="A271" s="10" t="s">
        <v>259</v>
      </c>
      <c r="B271" s="21" t="s">
        <v>19</v>
      </c>
      <c r="C271" s="77" t="s">
        <v>1076</v>
      </c>
      <c r="D271" s="78">
        <v>778</v>
      </c>
      <c r="E271" s="74">
        <v>2973</v>
      </c>
      <c r="F271" s="78">
        <v>759</v>
      </c>
      <c r="G271" s="78">
        <v>23</v>
      </c>
      <c r="H271" s="69">
        <v>34.434091432695752</v>
      </c>
      <c r="I271" s="69">
        <v>6.8204776605505888</v>
      </c>
      <c r="J271" s="69">
        <v>4.2781443882707997</v>
      </c>
      <c r="K271" s="69">
        <v>773.61475922291368</v>
      </c>
      <c r="L271" s="69">
        <f t="shared" si="49"/>
        <v>37.950000000000003</v>
      </c>
      <c r="M271" s="69">
        <f t="shared" si="50"/>
        <v>-14.950000000000003</v>
      </c>
      <c r="N271" s="69">
        <f t="shared" si="60"/>
        <v>-1.4950000000000003</v>
      </c>
      <c r="O271" s="69">
        <f t="shared" si="51"/>
        <v>37.950000000000003</v>
      </c>
      <c r="P271" s="69">
        <f t="shared" si="52"/>
        <v>1.9000000000000001</v>
      </c>
      <c r="Q271" s="70">
        <f t="shared" si="53"/>
        <v>19</v>
      </c>
      <c r="R271" s="70">
        <v>34.434091432695752</v>
      </c>
      <c r="S271" s="71">
        <f t="shared" si="54"/>
        <v>3.4102388302752944</v>
      </c>
      <c r="T271" s="71">
        <f t="shared" si="55"/>
        <v>0.42781443882707998</v>
      </c>
      <c r="U271" s="86">
        <v>7.7361475922291367</v>
      </c>
      <c r="V271" s="70">
        <f t="shared" si="56"/>
        <v>48.547663416373105</v>
      </c>
      <c r="W271" s="86">
        <f t="shared" si="57"/>
        <v>16.971096192015484</v>
      </c>
      <c r="X271" s="86">
        <f t="shared" si="58"/>
        <v>66</v>
      </c>
      <c r="Y271" s="25">
        <f t="shared" si="59"/>
        <v>56</v>
      </c>
    </row>
    <row r="272" spans="1:25" ht="24" x14ac:dyDescent="0.45">
      <c r="A272" s="10" t="s">
        <v>20</v>
      </c>
      <c r="B272" s="21" t="s">
        <v>19</v>
      </c>
      <c r="C272" s="77" t="s">
        <v>1092</v>
      </c>
      <c r="D272" s="78">
        <v>935</v>
      </c>
      <c r="E272" s="74">
        <v>2787</v>
      </c>
      <c r="F272" s="78">
        <v>860</v>
      </c>
      <c r="G272" s="78">
        <v>172</v>
      </c>
      <c r="H272" s="69">
        <v>41.382873379910706</v>
      </c>
      <c r="I272" s="69">
        <v>8.1968465457773778</v>
      </c>
      <c r="J272" s="69">
        <v>4.0104905516685907</v>
      </c>
      <c r="K272" s="69">
        <v>876.5595427295201</v>
      </c>
      <c r="L272" s="69">
        <f t="shared" si="49"/>
        <v>43</v>
      </c>
      <c r="M272" s="69">
        <f t="shared" si="50"/>
        <v>129</v>
      </c>
      <c r="N272" s="69">
        <f t="shared" si="60"/>
        <v>12.9</v>
      </c>
      <c r="O272" s="69">
        <f t="shared" si="51"/>
        <v>43</v>
      </c>
      <c r="P272" s="69">
        <f t="shared" si="52"/>
        <v>7.5</v>
      </c>
      <c r="Q272" s="70">
        <f t="shared" si="53"/>
        <v>75</v>
      </c>
      <c r="R272" s="70">
        <v>41.382873379910706</v>
      </c>
      <c r="S272" s="71">
        <f t="shared" si="54"/>
        <v>4.0984232728886889</v>
      </c>
      <c r="T272" s="71">
        <f t="shared" si="55"/>
        <v>0.40104905516685907</v>
      </c>
      <c r="U272" s="86">
        <v>8.7655954272952012</v>
      </c>
      <c r="V272" s="70">
        <f t="shared" si="56"/>
        <v>48.44584302492774</v>
      </c>
      <c r="W272" s="86">
        <f t="shared" si="57"/>
        <v>16.935502230619083</v>
      </c>
      <c r="X272" s="86">
        <f t="shared" si="58"/>
        <v>65</v>
      </c>
      <c r="Y272" s="25">
        <f t="shared" si="59"/>
        <v>55</v>
      </c>
    </row>
    <row r="273" spans="1:25" ht="24" x14ac:dyDescent="0.45">
      <c r="A273" s="10" t="s">
        <v>531</v>
      </c>
      <c r="B273" s="21" t="s">
        <v>19</v>
      </c>
      <c r="C273" s="77" t="s">
        <v>1103</v>
      </c>
      <c r="D273" s="78">
        <v>829</v>
      </c>
      <c r="E273" s="74">
        <v>2667</v>
      </c>
      <c r="F273" s="78">
        <v>786</v>
      </c>
      <c r="G273" s="78">
        <v>38</v>
      </c>
      <c r="H273" s="69">
        <v>36.69133907159997</v>
      </c>
      <c r="I273" s="69">
        <v>7.2675783812293542</v>
      </c>
      <c r="J273" s="69">
        <v>3.83781065708652</v>
      </c>
      <c r="K273" s="69">
        <v>801.13465184349161</v>
      </c>
      <c r="L273" s="69">
        <f t="shared" si="49"/>
        <v>39.300000000000004</v>
      </c>
      <c r="M273" s="69">
        <f t="shared" si="50"/>
        <v>-1.3000000000000043</v>
      </c>
      <c r="N273" s="69">
        <f t="shared" si="60"/>
        <v>-0.13000000000000042</v>
      </c>
      <c r="O273" s="69">
        <f t="shared" si="51"/>
        <v>39.300000000000004</v>
      </c>
      <c r="P273" s="69">
        <f t="shared" si="52"/>
        <v>4.3</v>
      </c>
      <c r="Q273" s="70">
        <f t="shared" si="53"/>
        <v>43</v>
      </c>
      <c r="R273" s="70">
        <v>36.69133907159997</v>
      </c>
      <c r="S273" s="71">
        <f t="shared" si="54"/>
        <v>3.6337891906146771</v>
      </c>
      <c r="T273" s="71">
        <f t="shared" si="55"/>
        <v>0.383781065708652</v>
      </c>
      <c r="U273" s="86">
        <v>8.0113465184349177</v>
      </c>
      <c r="V273" s="70">
        <f t="shared" si="56"/>
        <v>52.382693714940913</v>
      </c>
      <c r="W273" s="86">
        <f t="shared" si="57"/>
        <v>18.311730601916615</v>
      </c>
      <c r="X273" s="86">
        <f t="shared" si="58"/>
        <v>71</v>
      </c>
      <c r="Y273" s="25">
        <f t="shared" si="59"/>
        <v>60</v>
      </c>
    </row>
    <row r="274" spans="1:25" ht="24" x14ac:dyDescent="0.45">
      <c r="A274" s="10" t="s">
        <v>333</v>
      </c>
      <c r="B274" s="21" t="s">
        <v>19</v>
      </c>
      <c r="C274" s="77" t="s">
        <v>1140</v>
      </c>
      <c r="D274" s="78">
        <v>642</v>
      </c>
      <c r="E274" s="74">
        <v>2294</v>
      </c>
      <c r="F274" s="78">
        <v>608</v>
      </c>
      <c r="G274" s="78">
        <v>35</v>
      </c>
      <c r="H274" s="69">
        <v>28.41476439561783</v>
      </c>
      <c r="I274" s="69">
        <v>5.6282090720738784</v>
      </c>
      <c r="J274" s="69">
        <v>3.3010639847605838</v>
      </c>
      <c r="K274" s="69">
        <v>619.70721160412586</v>
      </c>
      <c r="L274" s="69">
        <f t="shared" si="49"/>
        <v>30.400000000000002</v>
      </c>
      <c r="M274" s="69">
        <f t="shared" si="50"/>
        <v>4.5999999999999979</v>
      </c>
      <c r="N274" s="69">
        <f t="shared" si="60"/>
        <v>0.4599999999999998</v>
      </c>
      <c r="O274" s="69">
        <f t="shared" si="51"/>
        <v>30.400000000000002</v>
      </c>
      <c r="P274" s="69">
        <f t="shared" si="52"/>
        <v>3.4000000000000004</v>
      </c>
      <c r="Q274" s="70">
        <f t="shared" si="53"/>
        <v>34</v>
      </c>
      <c r="R274" s="70">
        <v>28.41476439561783</v>
      </c>
      <c r="S274" s="71">
        <f t="shared" si="54"/>
        <v>2.8141045360369392</v>
      </c>
      <c r="T274" s="71">
        <f t="shared" si="55"/>
        <v>0.33010639847605838</v>
      </c>
      <c r="U274" s="86">
        <v>6.1970721160412587</v>
      </c>
      <c r="V274" s="70">
        <f t="shared" si="56"/>
        <v>40.035834649219957</v>
      </c>
      <c r="W274" s="86">
        <f t="shared" si="57"/>
        <v>13.99556545352474</v>
      </c>
      <c r="X274" s="86">
        <f t="shared" si="58"/>
        <v>54</v>
      </c>
      <c r="Y274" s="25">
        <f t="shared" si="59"/>
        <v>46</v>
      </c>
    </row>
    <row r="275" spans="1:25" ht="24" x14ac:dyDescent="0.45">
      <c r="A275" s="10" t="s">
        <v>20</v>
      </c>
      <c r="B275" s="21" t="s">
        <v>19</v>
      </c>
      <c r="C275" s="77" t="s">
        <v>1183</v>
      </c>
      <c r="D275" s="78">
        <v>469</v>
      </c>
      <c r="E275" s="74">
        <v>1800</v>
      </c>
      <c r="F275" s="78">
        <v>340</v>
      </c>
      <c r="G275" s="78">
        <v>21</v>
      </c>
      <c r="H275" s="69">
        <v>20.757826326393712</v>
      </c>
      <c r="I275" s="69">
        <v>4.1115732940851233</v>
      </c>
      <c r="J275" s="69">
        <v>2.5901984187310596</v>
      </c>
      <c r="K275" s="69">
        <v>346.54679596283353</v>
      </c>
      <c r="L275" s="69">
        <f t="shared" si="49"/>
        <v>17</v>
      </c>
      <c r="M275" s="69">
        <f t="shared" si="50"/>
        <v>4</v>
      </c>
      <c r="N275" s="69">
        <f t="shared" si="60"/>
        <v>0.4</v>
      </c>
      <c r="O275" s="69">
        <f t="shared" si="51"/>
        <v>17</v>
      </c>
      <c r="P275" s="69">
        <f t="shared" si="52"/>
        <v>12.9</v>
      </c>
      <c r="Q275" s="70">
        <f t="shared" si="53"/>
        <v>129</v>
      </c>
      <c r="R275" s="70">
        <v>20.757826326393712</v>
      </c>
      <c r="S275" s="71">
        <f t="shared" si="54"/>
        <v>2.0557866470425616</v>
      </c>
      <c r="T275" s="71">
        <f t="shared" si="55"/>
        <v>0.25901984187310595</v>
      </c>
      <c r="U275" s="86">
        <v>3.4654679596283353</v>
      </c>
      <c r="V275" s="70">
        <f t="shared" si="56"/>
        <v>38.520061091191501</v>
      </c>
      <c r="W275" s="86">
        <f t="shared" si="57"/>
        <v>13.465687452229654</v>
      </c>
      <c r="X275" s="86">
        <f t="shared" si="58"/>
        <v>52</v>
      </c>
      <c r="Y275" s="25">
        <f t="shared" si="59"/>
        <v>44</v>
      </c>
    </row>
    <row r="276" spans="1:25" ht="24" x14ac:dyDescent="0.45">
      <c r="A276" s="10" t="s">
        <v>417</v>
      </c>
      <c r="B276" s="21" t="s">
        <v>19</v>
      </c>
      <c r="C276" s="77" t="s">
        <v>1197</v>
      </c>
      <c r="D276" s="78">
        <v>486</v>
      </c>
      <c r="E276" s="74">
        <v>1663</v>
      </c>
      <c r="F276" s="78">
        <v>444</v>
      </c>
      <c r="G276" s="78">
        <v>64</v>
      </c>
      <c r="H276" s="69">
        <v>21.510242206028451</v>
      </c>
      <c r="I276" s="69">
        <v>4.2606068676447117</v>
      </c>
      <c r="J276" s="69">
        <v>2.3930555390831958</v>
      </c>
      <c r="K276" s="69">
        <v>452.54934531617084</v>
      </c>
      <c r="L276" s="69">
        <f t="shared" si="49"/>
        <v>22.200000000000003</v>
      </c>
      <c r="M276" s="69">
        <f t="shared" si="50"/>
        <v>41.8</v>
      </c>
      <c r="N276" s="69">
        <f t="shared" si="60"/>
        <v>4.18</v>
      </c>
      <c r="O276" s="69">
        <f t="shared" si="51"/>
        <v>22.200000000000003</v>
      </c>
      <c r="P276" s="69">
        <f t="shared" si="52"/>
        <v>4.2</v>
      </c>
      <c r="Q276" s="70">
        <f t="shared" si="53"/>
        <v>42</v>
      </c>
      <c r="R276" s="70">
        <v>21.510242206028451</v>
      </c>
      <c r="S276" s="71">
        <f t="shared" si="54"/>
        <v>2.1303034338223559</v>
      </c>
      <c r="T276" s="71">
        <f t="shared" si="55"/>
        <v>0.23930555390831959</v>
      </c>
      <c r="U276" s="86">
        <v>4.5254934531617081</v>
      </c>
      <c r="V276" s="70">
        <f t="shared" si="56"/>
        <v>27.946733539104194</v>
      </c>
      <c r="W276" s="86">
        <f t="shared" si="57"/>
        <v>9.7695062906942187</v>
      </c>
      <c r="X276" s="86">
        <f t="shared" si="58"/>
        <v>38</v>
      </c>
      <c r="Y276" s="25">
        <f t="shared" si="59"/>
        <v>32</v>
      </c>
    </row>
    <row r="277" spans="1:25" ht="24" x14ac:dyDescent="0.45">
      <c r="A277" s="10" t="s">
        <v>20</v>
      </c>
      <c r="B277" s="21" t="s">
        <v>19</v>
      </c>
      <c r="C277" s="77" t="s">
        <v>1200</v>
      </c>
      <c r="D277" s="78">
        <v>436</v>
      </c>
      <c r="E277" s="74">
        <v>1614</v>
      </c>
      <c r="F277" s="78">
        <v>322</v>
      </c>
      <c r="G277" s="78">
        <v>13</v>
      </c>
      <c r="H277" s="69">
        <v>19.297254324749805</v>
      </c>
      <c r="I277" s="69">
        <v>3.8222728277635687</v>
      </c>
      <c r="J277" s="69">
        <v>2.3225445821288502</v>
      </c>
      <c r="K277" s="69">
        <v>328.20020088244826</v>
      </c>
      <c r="L277" s="69">
        <f t="shared" si="49"/>
        <v>16.100000000000001</v>
      </c>
      <c r="M277" s="69">
        <f t="shared" si="50"/>
        <v>-3.1000000000000014</v>
      </c>
      <c r="N277" s="69">
        <f t="shared" si="60"/>
        <v>-0.31000000000000016</v>
      </c>
      <c r="O277" s="69">
        <f t="shared" si="51"/>
        <v>16.100000000000001</v>
      </c>
      <c r="P277" s="69">
        <f t="shared" si="52"/>
        <v>11.4</v>
      </c>
      <c r="Q277" s="70">
        <f t="shared" si="53"/>
        <v>114</v>
      </c>
      <c r="R277" s="70">
        <v>19.297254324749805</v>
      </c>
      <c r="S277" s="71">
        <f t="shared" si="54"/>
        <v>1.9111364138817843</v>
      </c>
      <c r="T277" s="71">
        <f t="shared" si="55"/>
        <v>0.23225445821288504</v>
      </c>
      <c r="U277" s="86">
        <v>3.2820020088244828</v>
      </c>
      <c r="V277" s="70">
        <f t="shared" si="56"/>
        <v>35.968138289243193</v>
      </c>
      <c r="W277" s="86">
        <f t="shared" si="57"/>
        <v>12.573596581140354</v>
      </c>
      <c r="X277" s="86">
        <f t="shared" si="58"/>
        <v>49</v>
      </c>
      <c r="Y277" s="25">
        <f t="shared" si="59"/>
        <v>42</v>
      </c>
    </row>
    <row r="278" spans="1:25" ht="24" x14ac:dyDescent="0.45">
      <c r="A278" s="10" t="s">
        <v>71</v>
      </c>
      <c r="B278" s="21" t="s">
        <v>19</v>
      </c>
      <c r="C278" s="77" t="s">
        <v>1225</v>
      </c>
      <c r="D278" s="78">
        <v>369</v>
      </c>
      <c r="E278" s="74">
        <v>1345</v>
      </c>
      <c r="F278" s="78">
        <v>331</v>
      </c>
      <c r="G278" s="78">
        <v>35</v>
      </c>
      <c r="H278" s="69">
        <v>16.331850563836415</v>
      </c>
      <c r="I278" s="69">
        <v>3.2349052143228367</v>
      </c>
      <c r="J278" s="69">
        <v>1.9354538184407084</v>
      </c>
      <c r="K278" s="69">
        <v>337.37349842264086</v>
      </c>
      <c r="L278" s="69">
        <f t="shared" si="49"/>
        <v>16.55</v>
      </c>
      <c r="M278" s="69">
        <f t="shared" si="50"/>
        <v>18.45</v>
      </c>
      <c r="N278" s="69">
        <f t="shared" si="60"/>
        <v>1.845</v>
      </c>
      <c r="O278" s="69">
        <f t="shared" si="51"/>
        <v>16.55</v>
      </c>
      <c r="P278" s="69">
        <f t="shared" si="52"/>
        <v>3.8000000000000003</v>
      </c>
      <c r="Q278" s="70">
        <f t="shared" si="53"/>
        <v>38</v>
      </c>
      <c r="R278" s="70">
        <v>16.331850563836415</v>
      </c>
      <c r="S278" s="71">
        <f t="shared" si="54"/>
        <v>1.6174526071614184</v>
      </c>
      <c r="T278" s="71">
        <f t="shared" si="55"/>
        <v>0.19354538184407086</v>
      </c>
      <c r="U278" s="86">
        <v>3.3737349842264091</v>
      </c>
      <c r="V278" s="70">
        <f t="shared" si="56"/>
        <v>23.084492773380173</v>
      </c>
      <c r="W278" s="86">
        <f t="shared" si="57"/>
        <v>8.0697837924944054</v>
      </c>
      <c r="X278" s="86">
        <f t="shared" si="58"/>
        <v>31</v>
      </c>
      <c r="Y278" s="25">
        <f t="shared" si="59"/>
        <v>26</v>
      </c>
    </row>
    <row r="279" spans="1:25" ht="24" x14ac:dyDescent="0.45">
      <c r="A279" s="10" t="s">
        <v>69</v>
      </c>
      <c r="B279" s="21" t="s">
        <v>19</v>
      </c>
      <c r="C279" s="77" t="s">
        <v>974</v>
      </c>
      <c r="D279" s="78">
        <v>324</v>
      </c>
      <c r="E279" s="74">
        <v>1147</v>
      </c>
      <c r="F279" s="78">
        <v>280</v>
      </c>
      <c r="G279" s="78">
        <v>13</v>
      </c>
      <c r="H279" s="69">
        <v>14.340161470685635</v>
      </c>
      <c r="I279" s="69">
        <v>2.840404578429808</v>
      </c>
      <c r="J279" s="69">
        <v>1.6505319923802919</v>
      </c>
      <c r="K279" s="69">
        <v>285.39147902821583</v>
      </c>
      <c r="L279" s="69">
        <f t="shared" si="49"/>
        <v>14</v>
      </c>
      <c r="M279" s="69">
        <f t="shared" si="50"/>
        <v>-1</v>
      </c>
      <c r="N279" s="69">
        <f t="shared" si="60"/>
        <v>-0.1</v>
      </c>
      <c r="O279" s="69">
        <f t="shared" si="51"/>
        <v>14</v>
      </c>
      <c r="P279" s="69">
        <f t="shared" si="52"/>
        <v>4.4000000000000004</v>
      </c>
      <c r="Q279" s="70">
        <f t="shared" si="53"/>
        <v>44</v>
      </c>
      <c r="R279" s="70">
        <v>14.340161470685635</v>
      </c>
      <c r="S279" s="71">
        <f t="shared" si="54"/>
        <v>1.420202289214904</v>
      </c>
      <c r="T279" s="71">
        <f t="shared" si="55"/>
        <v>0.16505319923802919</v>
      </c>
      <c r="U279" s="86">
        <v>2.8539147902821584</v>
      </c>
      <c r="V279" s="70">
        <f t="shared" si="56"/>
        <v>22.949225350944666</v>
      </c>
      <c r="W279" s="86">
        <f t="shared" si="57"/>
        <v>8.0224975530288649</v>
      </c>
      <c r="X279" s="86">
        <f t="shared" si="58"/>
        <v>31</v>
      </c>
      <c r="Y279" s="25">
        <f t="shared" si="59"/>
        <v>26</v>
      </c>
    </row>
    <row r="280" spans="1:25" ht="24" x14ac:dyDescent="0.45">
      <c r="A280" s="10" t="s">
        <v>79</v>
      </c>
      <c r="B280" s="21" t="s">
        <v>19</v>
      </c>
      <c r="C280" s="77" t="s">
        <v>1261</v>
      </c>
      <c r="D280" s="78">
        <v>119</v>
      </c>
      <c r="E280" s="74">
        <v>749</v>
      </c>
      <c r="F280" s="78">
        <v>104</v>
      </c>
      <c r="G280" s="78">
        <v>11</v>
      </c>
      <c r="H280" s="69">
        <v>5.2669111574431806</v>
      </c>
      <c r="I280" s="69">
        <v>1.0432350149171208</v>
      </c>
      <c r="J280" s="69">
        <v>1.0778103420164242</v>
      </c>
      <c r="K280" s="69">
        <v>106.00254935333732</v>
      </c>
      <c r="L280" s="69">
        <f t="shared" si="49"/>
        <v>5.2</v>
      </c>
      <c r="M280" s="69">
        <f t="shared" si="50"/>
        <v>5.8</v>
      </c>
      <c r="N280" s="69">
        <f t="shared" si="60"/>
        <v>0.57999999999999996</v>
      </c>
      <c r="O280" s="69">
        <f t="shared" si="51"/>
        <v>5.2</v>
      </c>
      <c r="P280" s="69">
        <f t="shared" si="52"/>
        <v>1.5</v>
      </c>
      <c r="Q280" s="70">
        <f t="shared" si="53"/>
        <v>15</v>
      </c>
      <c r="R280" s="70">
        <v>5.2669111574431806</v>
      </c>
      <c r="S280" s="71">
        <f t="shared" si="54"/>
        <v>0.52161750745856039</v>
      </c>
      <c r="T280" s="71">
        <f t="shared" si="55"/>
        <v>0.10778103420164242</v>
      </c>
      <c r="U280" s="86">
        <v>1.0600254935333733</v>
      </c>
      <c r="V280" s="70">
        <f t="shared" si="56"/>
        <v>7.6607731242334722</v>
      </c>
      <c r="W280" s="86">
        <f t="shared" si="57"/>
        <v>2.6780221425183091</v>
      </c>
      <c r="X280" s="86">
        <f t="shared" si="58"/>
        <v>10</v>
      </c>
      <c r="Y280" s="25">
        <f t="shared" si="59"/>
        <v>9</v>
      </c>
    </row>
    <row r="281" spans="1:25" ht="24" x14ac:dyDescent="0.45">
      <c r="A281" s="7" t="s">
        <v>62</v>
      </c>
      <c r="B281" s="18" t="s">
        <v>62</v>
      </c>
      <c r="C281" s="84" t="s">
        <v>62</v>
      </c>
      <c r="D281" s="85">
        <v>63820</v>
      </c>
      <c r="E281" s="74">
        <v>223504</v>
      </c>
      <c r="F281" s="85">
        <v>61085</v>
      </c>
      <c r="G281" s="85">
        <v>7372</v>
      </c>
      <c r="H281" s="69">
        <v>2190.9302356147023</v>
      </c>
      <c r="I281" s="69">
        <v>462.95253597431781</v>
      </c>
      <c r="J281" s="69">
        <v>221.58324477588587</v>
      </c>
      <c r="K281" s="69">
        <v>59631.102144102588</v>
      </c>
      <c r="L281" s="69">
        <f t="shared" si="49"/>
        <v>3054.25</v>
      </c>
      <c r="M281" s="69">
        <f t="shared" si="50"/>
        <v>4317.75</v>
      </c>
      <c r="N281" s="69">
        <f t="shared" si="60"/>
        <v>431.77499999999998</v>
      </c>
      <c r="O281" s="69">
        <f t="shared" si="51"/>
        <v>3054.25</v>
      </c>
      <c r="P281" s="69">
        <f t="shared" si="52"/>
        <v>273.5</v>
      </c>
      <c r="Q281" s="70">
        <f t="shared" si="53"/>
        <v>2735</v>
      </c>
      <c r="R281" s="70">
        <v>2190.9302356147023</v>
      </c>
      <c r="S281" s="71">
        <f t="shared" si="54"/>
        <v>231.47626798715891</v>
      </c>
      <c r="T281" s="71">
        <f t="shared" si="55"/>
        <v>22.158324477588589</v>
      </c>
      <c r="U281" s="86">
        <v>596.3110214410259</v>
      </c>
      <c r="V281" s="70">
        <f t="shared" si="56"/>
        <v>2838.2842005652983</v>
      </c>
      <c r="W281" s="86">
        <f t="shared" si="57"/>
        <v>992.19593278769662</v>
      </c>
      <c r="X281" s="86">
        <f t="shared" si="58"/>
        <v>3830</v>
      </c>
      <c r="Y281" s="25">
        <f t="shared" si="59"/>
        <v>3257</v>
      </c>
    </row>
    <row r="282" spans="1:25" ht="24" x14ac:dyDescent="0.45">
      <c r="A282" s="7" t="s">
        <v>109</v>
      </c>
      <c r="B282" s="18" t="s">
        <v>62</v>
      </c>
      <c r="C282" s="84" t="s">
        <v>110</v>
      </c>
      <c r="D282" s="85">
        <v>31261</v>
      </c>
      <c r="E282" s="74">
        <v>110567</v>
      </c>
      <c r="F282" s="85">
        <v>29877</v>
      </c>
      <c r="G282" s="85">
        <v>1993</v>
      </c>
      <c r="H282" s="69">
        <v>1073.1850532051271</v>
      </c>
      <c r="I282" s="69">
        <v>226.76839904564633</v>
      </c>
      <c r="J282" s="69">
        <v>109.61680607566475</v>
      </c>
      <c r="K282" s="69">
        <v>29165.890787580469</v>
      </c>
      <c r="L282" s="69">
        <f t="shared" si="49"/>
        <v>1493.8500000000001</v>
      </c>
      <c r="M282" s="69">
        <f t="shared" si="50"/>
        <v>499.14999999999986</v>
      </c>
      <c r="N282" s="69">
        <f t="shared" si="60"/>
        <v>49.914999999999985</v>
      </c>
      <c r="O282" s="69">
        <f t="shared" si="51"/>
        <v>1493.8500000000001</v>
      </c>
      <c r="P282" s="69">
        <f t="shared" si="52"/>
        <v>138.4</v>
      </c>
      <c r="Q282" s="70">
        <f t="shared" si="53"/>
        <v>1384</v>
      </c>
      <c r="R282" s="70">
        <v>1073.1850532051271</v>
      </c>
      <c r="S282" s="71">
        <f t="shared" si="54"/>
        <v>113.38419952282317</v>
      </c>
      <c r="T282" s="71">
        <f t="shared" si="55"/>
        <v>10.961680607566477</v>
      </c>
      <c r="U282" s="86">
        <v>291.65890787580469</v>
      </c>
      <c r="V282" s="70">
        <f t="shared" si="56"/>
        <v>1555.7514799961887</v>
      </c>
      <c r="W282" s="86">
        <f t="shared" si="57"/>
        <v>543.85332186721064</v>
      </c>
      <c r="X282" s="86">
        <f t="shared" si="58"/>
        <v>2100</v>
      </c>
      <c r="Y282" s="25">
        <f t="shared" si="59"/>
        <v>1786</v>
      </c>
    </row>
    <row r="283" spans="1:25" ht="24" x14ac:dyDescent="0.45">
      <c r="A283" s="8" t="s">
        <v>157</v>
      </c>
      <c r="B283" s="19" t="s">
        <v>62</v>
      </c>
      <c r="C283" s="72" t="s">
        <v>158</v>
      </c>
      <c r="D283" s="73">
        <v>19977</v>
      </c>
      <c r="E283" s="74">
        <v>73472</v>
      </c>
      <c r="F283" s="73">
        <v>18594</v>
      </c>
      <c r="G283" s="73">
        <v>1711</v>
      </c>
      <c r="H283" s="69">
        <v>685.80716572978554</v>
      </c>
      <c r="I283" s="69">
        <v>144.91386416732917</v>
      </c>
      <c r="J283" s="69">
        <v>72.840594173589224</v>
      </c>
      <c r="K283" s="69">
        <v>18151.440014200598</v>
      </c>
      <c r="L283" s="69">
        <f t="shared" si="49"/>
        <v>929.7</v>
      </c>
      <c r="M283" s="69">
        <f t="shared" si="50"/>
        <v>781.3</v>
      </c>
      <c r="N283" s="69">
        <f t="shared" si="60"/>
        <v>78.13</v>
      </c>
      <c r="O283" s="69">
        <f t="shared" si="51"/>
        <v>929.7</v>
      </c>
      <c r="P283" s="69">
        <f t="shared" si="52"/>
        <v>138.30000000000001</v>
      </c>
      <c r="Q283" s="70">
        <f t="shared" si="53"/>
        <v>1383</v>
      </c>
      <c r="R283" s="70">
        <v>685.80716572978554</v>
      </c>
      <c r="S283" s="71">
        <f t="shared" si="54"/>
        <v>72.456932083664583</v>
      </c>
      <c r="T283" s="71">
        <f t="shared" si="55"/>
        <v>7.2840594173589226</v>
      </c>
      <c r="U283" s="86">
        <v>181.514400142006</v>
      </c>
      <c r="V283" s="70">
        <f t="shared" si="56"/>
        <v>992.66443853809722</v>
      </c>
      <c r="W283" s="86">
        <f t="shared" si="57"/>
        <v>347.01162707537088</v>
      </c>
      <c r="X283" s="86">
        <f t="shared" si="58"/>
        <v>1340</v>
      </c>
      <c r="Y283" s="25">
        <f t="shared" si="59"/>
        <v>1139</v>
      </c>
    </row>
    <row r="284" spans="1:25" ht="24" x14ac:dyDescent="0.45">
      <c r="A284" s="8" t="s">
        <v>177</v>
      </c>
      <c r="B284" s="19" t="s">
        <v>62</v>
      </c>
      <c r="C284" s="72" t="s">
        <v>178</v>
      </c>
      <c r="D284" s="73">
        <v>19225</v>
      </c>
      <c r="E284" s="74">
        <v>60187</v>
      </c>
      <c r="F284" s="73">
        <v>18022</v>
      </c>
      <c r="G284" s="73">
        <v>782</v>
      </c>
      <c r="H284" s="69">
        <v>659.99112785478928</v>
      </c>
      <c r="I284" s="69">
        <v>139.45882958486774</v>
      </c>
      <c r="J284" s="69">
        <v>59.669763195854408</v>
      </c>
      <c r="K284" s="69">
        <v>17593.054315151294</v>
      </c>
      <c r="L284" s="69">
        <f t="shared" si="49"/>
        <v>901.1</v>
      </c>
      <c r="M284" s="69">
        <f t="shared" si="50"/>
        <v>-119.10000000000002</v>
      </c>
      <c r="N284" s="69">
        <f t="shared" si="60"/>
        <v>-11.910000000000002</v>
      </c>
      <c r="O284" s="69">
        <f t="shared" si="51"/>
        <v>901.1</v>
      </c>
      <c r="P284" s="69">
        <f t="shared" si="52"/>
        <v>120.30000000000001</v>
      </c>
      <c r="Q284" s="70">
        <f t="shared" si="53"/>
        <v>1203</v>
      </c>
      <c r="R284" s="70">
        <v>659.99112785478928</v>
      </c>
      <c r="S284" s="71">
        <f t="shared" si="54"/>
        <v>69.729414792433872</v>
      </c>
      <c r="T284" s="71">
        <f t="shared" si="55"/>
        <v>5.9669763195854415</v>
      </c>
      <c r="U284" s="86">
        <v>175.93054315151295</v>
      </c>
      <c r="V284" s="70">
        <f t="shared" si="56"/>
        <v>1031.8941094791508</v>
      </c>
      <c r="W284" s="86">
        <f t="shared" si="57"/>
        <v>360.72537707424721</v>
      </c>
      <c r="X284" s="86">
        <f t="shared" si="58"/>
        <v>1393</v>
      </c>
      <c r="Y284" s="25">
        <f t="shared" si="59"/>
        <v>1185</v>
      </c>
    </row>
    <row r="285" spans="1:25" ht="24" x14ac:dyDescent="0.45">
      <c r="A285" s="9" t="s">
        <v>252</v>
      </c>
      <c r="B285" s="20" t="s">
        <v>62</v>
      </c>
      <c r="C285" s="75" t="s">
        <v>253</v>
      </c>
      <c r="D285" s="76">
        <v>11537</v>
      </c>
      <c r="E285" s="74">
        <v>40722</v>
      </c>
      <c r="F285" s="76">
        <v>11122</v>
      </c>
      <c r="G285" s="76">
        <v>1313</v>
      </c>
      <c r="H285" s="69">
        <v>396.06333638807303</v>
      </c>
      <c r="I285" s="69">
        <v>83.689805821618691</v>
      </c>
      <c r="J285" s="69">
        <v>40.372042083200412</v>
      </c>
      <c r="K285" s="69">
        <v>10857.282770675434</v>
      </c>
      <c r="L285" s="69">
        <f t="shared" si="49"/>
        <v>556.1</v>
      </c>
      <c r="M285" s="69">
        <f t="shared" si="50"/>
        <v>756.9</v>
      </c>
      <c r="N285" s="69">
        <f t="shared" si="60"/>
        <v>75.69</v>
      </c>
      <c r="O285" s="69">
        <f t="shared" si="51"/>
        <v>556.1</v>
      </c>
      <c r="P285" s="69">
        <f t="shared" si="52"/>
        <v>41.5</v>
      </c>
      <c r="Q285" s="70">
        <f t="shared" si="53"/>
        <v>415</v>
      </c>
      <c r="R285" s="70">
        <v>396.06333638807303</v>
      </c>
      <c r="S285" s="71">
        <f t="shared" si="54"/>
        <v>41.844902910809346</v>
      </c>
      <c r="T285" s="71">
        <f t="shared" si="55"/>
        <v>4.0372042083200412</v>
      </c>
      <c r="U285" s="86">
        <v>108.57282770675434</v>
      </c>
      <c r="V285" s="70">
        <f t="shared" si="56"/>
        <v>508.25386279731669</v>
      </c>
      <c r="W285" s="86">
        <f t="shared" si="57"/>
        <v>177.67333355507355</v>
      </c>
      <c r="X285" s="86">
        <f t="shared" si="58"/>
        <v>686</v>
      </c>
      <c r="Y285" s="25">
        <f t="shared" si="59"/>
        <v>583</v>
      </c>
    </row>
    <row r="286" spans="1:25" ht="24" x14ac:dyDescent="0.45">
      <c r="A286" s="9" t="s">
        <v>301</v>
      </c>
      <c r="B286" s="20" t="s">
        <v>62</v>
      </c>
      <c r="C286" s="75" t="s">
        <v>301</v>
      </c>
      <c r="D286" s="76">
        <v>9356</v>
      </c>
      <c r="E286" s="74">
        <v>31436</v>
      </c>
      <c r="F286" s="76">
        <v>9063</v>
      </c>
      <c r="G286" s="76">
        <v>563</v>
      </c>
      <c r="H286" s="69">
        <v>321.18996058306419</v>
      </c>
      <c r="I286" s="69">
        <v>67.868754725410795</v>
      </c>
      <c r="J286" s="69">
        <v>31.165844382090469</v>
      </c>
      <c r="K286" s="69">
        <v>8847.289493852857</v>
      </c>
      <c r="L286" s="69">
        <f t="shared" si="49"/>
        <v>453.15000000000003</v>
      </c>
      <c r="M286" s="69">
        <f t="shared" si="50"/>
        <v>109.84999999999997</v>
      </c>
      <c r="N286" s="69">
        <f t="shared" si="60"/>
        <v>10.984999999999996</v>
      </c>
      <c r="O286" s="69">
        <f t="shared" si="51"/>
        <v>453.15000000000003</v>
      </c>
      <c r="P286" s="69">
        <f t="shared" si="52"/>
        <v>29.3</v>
      </c>
      <c r="Q286" s="70">
        <f t="shared" si="53"/>
        <v>293</v>
      </c>
      <c r="R286" s="70">
        <v>321.18996058306419</v>
      </c>
      <c r="S286" s="71">
        <f t="shared" si="54"/>
        <v>33.934377362705398</v>
      </c>
      <c r="T286" s="71">
        <f t="shared" si="55"/>
        <v>3.1165844382090473</v>
      </c>
      <c r="U286" s="86">
        <v>88.472894938528569</v>
      </c>
      <c r="V286" s="70">
        <f t="shared" si="56"/>
        <v>458.7956484460891</v>
      </c>
      <c r="W286" s="86">
        <f t="shared" si="57"/>
        <v>160.38393064311131</v>
      </c>
      <c r="X286" s="86">
        <f t="shared" si="58"/>
        <v>619</v>
      </c>
      <c r="Y286" s="25">
        <f t="shared" si="59"/>
        <v>526</v>
      </c>
    </row>
    <row r="287" spans="1:25" ht="24" x14ac:dyDescent="0.45">
      <c r="A287" s="9" t="s">
        <v>1321</v>
      </c>
      <c r="B287" s="20" t="s">
        <v>62</v>
      </c>
      <c r="C287" s="75" t="s">
        <v>330</v>
      </c>
      <c r="D287" s="76">
        <v>7359</v>
      </c>
      <c r="E287" s="74">
        <v>25730</v>
      </c>
      <c r="F287" s="76">
        <v>7016</v>
      </c>
      <c r="G287" s="76">
        <v>693</v>
      </c>
      <c r="H287" s="69">
        <v>252.63327489640542</v>
      </c>
      <c r="I287" s="69">
        <v>53.382446133422199</v>
      </c>
      <c r="J287" s="69">
        <v>25.508880772082577</v>
      </c>
      <c r="K287" s="69">
        <v>6849.0106023250182</v>
      </c>
      <c r="L287" s="69">
        <f t="shared" si="49"/>
        <v>350.8</v>
      </c>
      <c r="M287" s="69">
        <f t="shared" si="50"/>
        <v>342.2</v>
      </c>
      <c r="N287" s="69">
        <f t="shared" si="60"/>
        <v>34.22</v>
      </c>
      <c r="O287" s="69">
        <f t="shared" si="51"/>
        <v>350.8</v>
      </c>
      <c r="P287" s="69">
        <f t="shared" si="52"/>
        <v>34.300000000000004</v>
      </c>
      <c r="Q287" s="70">
        <f t="shared" si="53"/>
        <v>343</v>
      </c>
      <c r="R287" s="70">
        <v>252.63327489640542</v>
      </c>
      <c r="S287" s="71">
        <f t="shared" si="54"/>
        <v>26.6912230667111</v>
      </c>
      <c r="T287" s="71">
        <f t="shared" si="55"/>
        <v>2.5508880772082581</v>
      </c>
      <c r="U287" s="86">
        <v>68.490106023250178</v>
      </c>
      <c r="V287" s="70">
        <f t="shared" si="56"/>
        <v>345.34371590915839</v>
      </c>
      <c r="W287" s="86">
        <f t="shared" si="57"/>
        <v>120.72386206800985</v>
      </c>
      <c r="X287" s="86">
        <f t="shared" si="58"/>
        <v>466</v>
      </c>
      <c r="Y287" s="25">
        <f t="shared" si="59"/>
        <v>396</v>
      </c>
    </row>
    <row r="288" spans="1:25" ht="24" x14ac:dyDescent="0.45">
      <c r="A288" s="10" t="s">
        <v>1322</v>
      </c>
      <c r="B288" s="21" t="s">
        <v>62</v>
      </c>
      <c r="C288" s="77" t="s">
        <v>343</v>
      </c>
      <c r="D288" s="78">
        <v>6680</v>
      </c>
      <c r="E288" s="74">
        <v>24083</v>
      </c>
      <c r="F288" s="78">
        <v>6442</v>
      </c>
      <c r="G288" s="78">
        <v>633</v>
      </c>
      <c r="H288" s="69">
        <v>229.32331516618947</v>
      </c>
      <c r="I288" s="69">
        <v>48.456956131439092</v>
      </c>
      <c r="J288" s="69">
        <v>23.876034808941494</v>
      </c>
      <c r="K288" s="69">
        <v>6288.6725057265912</v>
      </c>
      <c r="L288" s="69">
        <f t="shared" si="49"/>
        <v>322.10000000000002</v>
      </c>
      <c r="M288" s="69">
        <f t="shared" si="50"/>
        <v>310.89999999999998</v>
      </c>
      <c r="N288" s="69">
        <f t="shared" si="60"/>
        <v>31.089999999999996</v>
      </c>
      <c r="O288" s="69">
        <f t="shared" si="51"/>
        <v>322.10000000000002</v>
      </c>
      <c r="P288" s="69">
        <f t="shared" si="52"/>
        <v>23.8</v>
      </c>
      <c r="Q288" s="70">
        <f t="shared" si="53"/>
        <v>238</v>
      </c>
      <c r="R288" s="70">
        <v>229.32331516618947</v>
      </c>
      <c r="S288" s="71">
        <f t="shared" si="54"/>
        <v>24.228478065719546</v>
      </c>
      <c r="T288" s="71">
        <f t="shared" si="55"/>
        <v>2.3876034808941493</v>
      </c>
      <c r="U288" s="86">
        <v>62.88672505726592</v>
      </c>
      <c r="V288" s="70">
        <f t="shared" si="56"/>
        <v>306.7609148082808</v>
      </c>
      <c r="W288" s="86">
        <f t="shared" si="57"/>
        <v>107.23624221647319</v>
      </c>
      <c r="X288" s="86">
        <f t="shared" si="58"/>
        <v>414</v>
      </c>
      <c r="Y288" s="25">
        <f t="shared" si="59"/>
        <v>352</v>
      </c>
    </row>
    <row r="289" spans="1:25" ht="24" x14ac:dyDescent="0.45">
      <c r="A289" s="10" t="s">
        <v>62</v>
      </c>
      <c r="B289" s="21" t="s">
        <v>62</v>
      </c>
      <c r="C289" s="77" t="s">
        <v>346</v>
      </c>
      <c r="D289" s="78">
        <v>6929</v>
      </c>
      <c r="E289" s="74">
        <v>23178</v>
      </c>
      <c r="F289" s="78">
        <v>6674</v>
      </c>
      <c r="G289" s="78">
        <v>1328</v>
      </c>
      <c r="H289" s="69">
        <v>237.87144472852199</v>
      </c>
      <c r="I289" s="69">
        <v>50.263210933344531</v>
      </c>
      <c r="J289" s="69">
        <v>22.978812224458995</v>
      </c>
      <c r="K289" s="69">
        <v>6515.1506214249102</v>
      </c>
      <c r="L289" s="69">
        <f t="shared" si="49"/>
        <v>333.70000000000005</v>
      </c>
      <c r="M289" s="69">
        <f t="shared" si="50"/>
        <v>994.3</v>
      </c>
      <c r="N289" s="69">
        <f t="shared" si="60"/>
        <v>99.429999999999993</v>
      </c>
      <c r="O289" s="69">
        <f t="shared" si="51"/>
        <v>333.70000000000005</v>
      </c>
      <c r="P289" s="69">
        <f t="shared" si="52"/>
        <v>25.5</v>
      </c>
      <c r="Q289" s="70">
        <f t="shared" si="53"/>
        <v>255</v>
      </c>
      <c r="R289" s="70">
        <v>237.87144472852199</v>
      </c>
      <c r="S289" s="71">
        <f t="shared" si="54"/>
        <v>25.131605466672266</v>
      </c>
      <c r="T289" s="71">
        <f t="shared" si="55"/>
        <v>2.2978812224458998</v>
      </c>
      <c r="U289" s="86">
        <v>65.15150621424911</v>
      </c>
      <c r="V289" s="70">
        <f t="shared" si="56"/>
        <v>251.92667518699744</v>
      </c>
      <c r="W289" s="86">
        <f t="shared" si="57"/>
        <v>88.067510093415436</v>
      </c>
      <c r="X289" s="86">
        <f t="shared" si="58"/>
        <v>340</v>
      </c>
      <c r="Y289" s="25">
        <f t="shared" si="59"/>
        <v>289</v>
      </c>
    </row>
    <row r="290" spans="1:25" ht="24" x14ac:dyDescent="0.45">
      <c r="A290" s="10" t="s">
        <v>109</v>
      </c>
      <c r="B290" s="21" t="s">
        <v>62</v>
      </c>
      <c r="C290" s="77" t="s">
        <v>394</v>
      </c>
      <c r="D290" s="78">
        <v>5250</v>
      </c>
      <c r="E290" s="74">
        <v>18913</v>
      </c>
      <c r="F290" s="78">
        <v>4998</v>
      </c>
      <c r="G290" s="78">
        <v>386</v>
      </c>
      <c r="H290" s="69">
        <v>180.23164739857705</v>
      </c>
      <c r="I290" s="69">
        <v>38.083685582343598</v>
      </c>
      <c r="J290" s="69">
        <v>18.750464906428203</v>
      </c>
      <c r="K290" s="69">
        <v>4879.0414752594697</v>
      </c>
      <c r="L290" s="69">
        <f t="shared" si="49"/>
        <v>249.9</v>
      </c>
      <c r="M290" s="69">
        <f t="shared" si="50"/>
        <v>136.1</v>
      </c>
      <c r="N290" s="69">
        <f t="shared" si="60"/>
        <v>13.61</v>
      </c>
      <c r="O290" s="69">
        <f t="shared" si="51"/>
        <v>249.9</v>
      </c>
      <c r="P290" s="69">
        <f t="shared" si="52"/>
        <v>25.200000000000003</v>
      </c>
      <c r="Q290" s="70">
        <f t="shared" si="53"/>
        <v>252</v>
      </c>
      <c r="R290" s="70">
        <v>180.23164739857705</v>
      </c>
      <c r="S290" s="71">
        <f t="shared" si="54"/>
        <v>19.041842791171799</v>
      </c>
      <c r="T290" s="71">
        <f t="shared" si="55"/>
        <v>1.8750464906428204</v>
      </c>
      <c r="U290" s="86">
        <v>48.7904147525947</v>
      </c>
      <c r="V290" s="70">
        <f t="shared" si="56"/>
        <v>257.77885845170073</v>
      </c>
      <c r="W290" s="86">
        <f t="shared" si="57"/>
        <v>90.113292694048027</v>
      </c>
      <c r="X290" s="86">
        <f t="shared" si="58"/>
        <v>348</v>
      </c>
      <c r="Y290" s="25">
        <f t="shared" si="59"/>
        <v>296</v>
      </c>
    </row>
    <row r="291" spans="1:25" ht="24" x14ac:dyDescent="0.45">
      <c r="A291" s="10" t="s">
        <v>395</v>
      </c>
      <c r="B291" s="21" t="s">
        <v>62</v>
      </c>
      <c r="C291" s="77" t="s">
        <v>396</v>
      </c>
      <c r="D291" s="78">
        <v>4632</v>
      </c>
      <c r="E291" s="74">
        <v>18837</v>
      </c>
      <c r="F291" s="78">
        <v>3698</v>
      </c>
      <c r="G291" s="78">
        <v>299</v>
      </c>
      <c r="H291" s="69">
        <v>159.01580776194456</v>
      </c>
      <c r="I291" s="69">
        <v>33.600691736650582</v>
      </c>
      <c r="J291" s="69">
        <v>18.675118037455089</v>
      </c>
      <c r="K291" s="69">
        <v>3609.9830683292357</v>
      </c>
      <c r="L291" s="69">
        <f t="shared" si="49"/>
        <v>184.9</v>
      </c>
      <c r="M291" s="69">
        <f t="shared" si="50"/>
        <v>114.1</v>
      </c>
      <c r="N291" s="69">
        <f t="shared" si="60"/>
        <v>11.41</v>
      </c>
      <c r="O291" s="69">
        <f t="shared" si="51"/>
        <v>184.9</v>
      </c>
      <c r="P291" s="69">
        <f t="shared" si="52"/>
        <v>93.4</v>
      </c>
      <c r="Q291" s="70">
        <f t="shared" si="53"/>
        <v>934</v>
      </c>
      <c r="R291" s="70">
        <v>159.01580776194456</v>
      </c>
      <c r="S291" s="71">
        <f t="shared" si="54"/>
        <v>16.800345868325291</v>
      </c>
      <c r="T291" s="71">
        <f t="shared" si="55"/>
        <v>1.867511803745509</v>
      </c>
      <c r="U291" s="86">
        <v>36.09983068329236</v>
      </c>
      <c r="V291" s="70">
        <f t="shared" si="56"/>
        <v>292.03847250981664</v>
      </c>
      <c r="W291" s="86">
        <f t="shared" si="57"/>
        <v>102.08963027171856</v>
      </c>
      <c r="X291" s="86">
        <f t="shared" si="58"/>
        <v>394</v>
      </c>
      <c r="Y291" s="25">
        <f t="shared" si="59"/>
        <v>335</v>
      </c>
    </row>
    <row r="292" spans="1:25" ht="24" x14ac:dyDescent="0.45">
      <c r="A292" s="10" t="s">
        <v>62</v>
      </c>
      <c r="B292" s="21" t="s">
        <v>62</v>
      </c>
      <c r="C292" s="77" t="s">
        <v>397</v>
      </c>
      <c r="D292" s="78">
        <v>5147</v>
      </c>
      <c r="E292" s="74">
        <v>18702</v>
      </c>
      <c r="F292" s="78">
        <v>4923</v>
      </c>
      <c r="G292" s="78">
        <v>241</v>
      </c>
      <c r="H292" s="69">
        <v>176.69567412580497</v>
      </c>
      <c r="I292" s="69">
        <v>37.336519941394762</v>
      </c>
      <c r="J292" s="69">
        <v>18.541278204410737</v>
      </c>
      <c r="K292" s="69">
        <v>4805.8265671673407</v>
      </c>
      <c r="L292" s="69">
        <f t="shared" si="49"/>
        <v>246.15</v>
      </c>
      <c r="M292" s="69">
        <f t="shared" si="50"/>
        <v>-5.1500000000000057</v>
      </c>
      <c r="N292" s="69">
        <f t="shared" si="60"/>
        <v>-0.51500000000000057</v>
      </c>
      <c r="O292" s="69">
        <f t="shared" si="51"/>
        <v>246.15</v>
      </c>
      <c r="P292" s="69">
        <f t="shared" si="52"/>
        <v>22.400000000000002</v>
      </c>
      <c r="Q292" s="70">
        <f t="shared" si="53"/>
        <v>224</v>
      </c>
      <c r="R292" s="70">
        <v>176.69567412580497</v>
      </c>
      <c r="S292" s="71">
        <f t="shared" si="54"/>
        <v>18.668259970697381</v>
      </c>
      <c r="T292" s="71">
        <f t="shared" si="55"/>
        <v>1.8541278204410738</v>
      </c>
      <c r="U292" s="86">
        <v>48.058265671673411</v>
      </c>
      <c r="V292" s="70">
        <f t="shared" si="56"/>
        <v>264.48307194773469</v>
      </c>
      <c r="W292" s="86">
        <f t="shared" si="57"/>
        <v>92.456924583335351</v>
      </c>
      <c r="X292" s="86">
        <f t="shared" si="58"/>
        <v>357</v>
      </c>
      <c r="Y292" s="25">
        <f t="shared" si="59"/>
        <v>304</v>
      </c>
    </row>
    <row r="293" spans="1:25" ht="24" x14ac:dyDescent="0.45">
      <c r="A293" s="10" t="s">
        <v>450</v>
      </c>
      <c r="B293" s="21" t="s">
        <v>62</v>
      </c>
      <c r="C293" s="77" t="s">
        <v>451</v>
      </c>
      <c r="D293" s="78">
        <v>4263</v>
      </c>
      <c r="E293" s="74">
        <v>15198</v>
      </c>
      <c r="F293" s="78">
        <v>4129</v>
      </c>
      <c r="G293" s="78">
        <v>344</v>
      </c>
      <c r="H293" s="69">
        <v>146.34809768764458</v>
      </c>
      <c r="I293" s="69">
        <v>30.923952692863001</v>
      </c>
      <c r="J293" s="69">
        <v>15.067390982281811</v>
      </c>
      <c r="K293" s="69">
        <v>4030.7247401653362</v>
      </c>
      <c r="L293" s="69">
        <f t="shared" si="49"/>
        <v>206.45000000000002</v>
      </c>
      <c r="M293" s="69">
        <f t="shared" si="50"/>
        <v>137.54999999999998</v>
      </c>
      <c r="N293" s="69">
        <f t="shared" si="60"/>
        <v>13.754999999999999</v>
      </c>
      <c r="O293" s="69">
        <f t="shared" si="51"/>
        <v>206.45000000000002</v>
      </c>
      <c r="P293" s="69">
        <f t="shared" si="52"/>
        <v>13.4</v>
      </c>
      <c r="Q293" s="70">
        <f t="shared" si="53"/>
        <v>134</v>
      </c>
      <c r="R293" s="70">
        <v>146.34809768764458</v>
      </c>
      <c r="S293" s="71">
        <f t="shared" si="54"/>
        <v>15.4619763464315</v>
      </c>
      <c r="T293" s="71">
        <f t="shared" si="55"/>
        <v>1.5067390982281812</v>
      </c>
      <c r="U293" s="86">
        <v>40.30724740165337</v>
      </c>
      <c r="V293" s="70">
        <f t="shared" si="56"/>
        <v>200.25558233750127</v>
      </c>
      <c r="W293" s="86">
        <f t="shared" si="57"/>
        <v>70.004538049335224</v>
      </c>
      <c r="X293" s="86">
        <f t="shared" si="58"/>
        <v>270</v>
      </c>
      <c r="Y293" s="25">
        <f t="shared" si="59"/>
        <v>230</v>
      </c>
    </row>
    <row r="294" spans="1:25" ht="24" x14ac:dyDescent="0.45">
      <c r="A294" s="10" t="s">
        <v>177</v>
      </c>
      <c r="B294" s="21" t="s">
        <v>62</v>
      </c>
      <c r="C294" s="77" t="s">
        <v>465</v>
      </c>
      <c r="D294" s="78">
        <v>3807</v>
      </c>
      <c r="E294" s="74">
        <v>14126</v>
      </c>
      <c r="F294" s="78">
        <v>3454</v>
      </c>
      <c r="G294" s="78">
        <v>249</v>
      </c>
      <c r="H294" s="69">
        <v>130.69369174216817</v>
      </c>
      <c r="I294" s="69">
        <v>27.616112573710872</v>
      </c>
      <c r="J294" s="69">
        <v>14.004603567292595</v>
      </c>
      <c r="K294" s="69">
        <v>3371.7905673361761</v>
      </c>
      <c r="L294" s="69">
        <f t="shared" si="49"/>
        <v>172.70000000000002</v>
      </c>
      <c r="M294" s="69">
        <f t="shared" si="50"/>
        <v>76.299999999999983</v>
      </c>
      <c r="N294" s="69">
        <f t="shared" si="60"/>
        <v>7.6299999999999981</v>
      </c>
      <c r="O294" s="69">
        <f t="shared" si="51"/>
        <v>172.70000000000002</v>
      </c>
      <c r="P294" s="69">
        <f t="shared" si="52"/>
        <v>35.300000000000004</v>
      </c>
      <c r="Q294" s="70">
        <f t="shared" si="53"/>
        <v>353</v>
      </c>
      <c r="R294" s="70">
        <v>130.69369174216817</v>
      </c>
      <c r="S294" s="71">
        <f t="shared" si="54"/>
        <v>13.808056286855436</v>
      </c>
      <c r="T294" s="71">
        <f t="shared" si="55"/>
        <v>1.4004603567292595</v>
      </c>
      <c r="U294" s="86">
        <v>33.717905673361763</v>
      </c>
      <c r="V294" s="70">
        <f t="shared" si="56"/>
        <v>204.48919334565613</v>
      </c>
      <c r="W294" s="86">
        <f t="shared" si="57"/>
        <v>71.484506694638569</v>
      </c>
      <c r="X294" s="86">
        <f t="shared" si="58"/>
        <v>276</v>
      </c>
      <c r="Y294" s="25">
        <f t="shared" si="59"/>
        <v>235</v>
      </c>
    </row>
    <row r="295" spans="1:25" ht="24" x14ac:dyDescent="0.45">
      <c r="A295" s="10" t="s">
        <v>395</v>
      </c>
      <c r="B295" s="21" t="s">
        <v>62</v>
      </c>
      <c r="C295" s="77" t="s">
        <v>395</v>
      </c>
      <c r="D295" s="78">
        <v>3324</v>
      </c>
      <c r="E295" s="74">
        <v>13557</v>
      </c>
      <c r="F295" s="78">
        <v>2205</v>
      </c>
      <c r="G295" s="78">
        <v>220</v>
      </c>
      <c r="H295" s="69">
        <v>114.11238018149908</v>
      </c>
      <c r="I295" s="69">
        <v>24.112413500135261</v>
      </c>
      <c r="J295" s="69">
        <v>13.440493456164925</v>
      </c>
      <c r="K295" s="69">
        <v>2152.5182979085898</v>
      </c>
      <c r="L295" s="69">
        <f t="shared" si="49"/>
        <v>110.25</v>
      </c>
      <c r="M295" s="69">
        <f t="shared" si="50"/>
        <v>109.75</v>
      </c>
      <c r="N295" s="69">
        <f t="shared" si="60"/>
        <v>10.975</v>
      </c>
      <c r="O295" s="69">
        <f t="shared" si="51"/>
        <v>110.25</v>
      </c>
      <c r="P295" s="69">
        <f t="shared" si="52"/>
        <v>111.9</v>
      </c>
      <c r="Q295" s="70">
        <f t="shared" si="53"/>
        <v>1119</v>
      </c>
      <c r="R295" s="70">
        <v>114.11238018149908</v>
      </c>
      <c r="S295" s="71">
        <f t="shared" si="54"/>
        <v>12.056206750067631</v>
      </c>
      <c r="T295" s="71">
        <f t="shared" si="55"/>
        <v>1.3440493456164926</v>
      </c>
      <c r="U295" s="86">
        <v>21.525182979085898</v>
      </c>
      <c r="V295" s="70">
        <f t="shared" si="56"/>
        <v>247.27472056503612</v>
      </c>
      <c r="W295" s="86">
        <f t="shared" si="57"/>
        <v>86.441298576434988</v>
      </c>
      <c r="X295" s="86">
        <f t="shared" si="58"/>
        <v>334</v>
      </c>
      <c r="Y295" s="25">
        <f t="shared" si="59"/>
        <v>284</v>
      </c>
    </row>
    <row r="296" spans="1:25" ht="24" x14ac:dyDescent="0.45">
      <c r="A296" s="10" t="s">
        <v>252</v>
      </c>
      <c r="B296" s="21" t="s">
        <v>62</v>
      </c>
      <c r="C296" s="77" t="s">
        <v>517</v>
      </c>
      <c r="D296" s="78">
        <v>3237</v>
      </c>
      <c r="E296" s="74">
        <v>12119</v>
      </c>
      <c r="F296" s="78">
        <v>3107</v>
      </c>
      <c r="G296" s="78">
        <v>348</v>
      </c>
      <c r="H296" s="69">
        <v>111.12568431032265</v>
      </c>
      <c r="I296" s="69">
        <v>23.48131242477071</v>
      </c>
      <c r="J296" s="69">
        <v>12.014851382699911</v>
      </c>
      <c r="K296" s="69">
        <v>3033.0495925632599</v>
      </c>
      <c r="L296" s="69">
        <f t="shared" si="49"/>
        <v>155.35000000000002</v>
      </c>
      <c r="M296" s="69">
        <f t="shared" si="50"/>
        <v>192.64999999999998</v>
      </c>
      <c r="N296" s="69">
        <f t="shared" si="60"/>
        <v>19.264999999999997</v>
      </c>
      <c r="O296" s="69">
        <f t="shared" si="51"/>
        <v>155.35000000000002</v>
      </c>
      <c r="P296" s="69">
        <f t="shared" si="52"/>
        <v>13</v>
      </c>
      <c r="Q296" s="70">
        <f t="shared" si="53"/>
        <v>130</v>
      </c>
      <c r="R296" s="70">
        <v>111.12568431032265</v>
      </c>
      <c r="S296" s="71">
        <f t="shared" si="54"/>
        <v>11.740656212385355</v>
      </c>
      <c r="T296" s="71">
        <f t="shared" si="55"/>
        <v>1.2014851382699911</v>
      </c>
      <c r="U296" s="86">
        <v>30.330495925632604</v>
      </c>
      <c r="V296" s="70">
        <f t="shared" si="56"/>
        <v>145.73035131007066</v>
      </c>
      <c r="W296" s="86">
        <f t="shared" si="57"/>
        <v>50.943827903060523</v>
      </c>
      <c r="X296" s="86">
        <f t="shared" si="58"/>
        <v>197</v>
      </c>
      <c r="Y296" s="25">
        <f t="shared" si="59"/>
        <v>168</v>
      </c>
    </row>
    <row r="297" spans="1:25" ht="24" x14ac:dyDescent="0.45">
      <c r="A297" s="10" t="s">
        <v>109</v>
      </c>
      <c r="B297" s="21" t="s">
        <v>62</v>
      </c>
      <c r="C297" s="77" t="s">
        <v>536</v>
      </c>
      <c r="D297" s="78">
        <v>3162</v>
      </c>
      <c r="E297" s="74">
        <v>11222</v>
      </c>
      <c r="F297" s="78">
        <v>2976</v>
      </c>
      <c r="G297" s="78">
        <v>351</v>
      </c>
      <c r="H297" s="69">
        <v>108.55094649034298</v>
      </c>
      <c r="I297" s="69">
        <v>22.937259773594374</v>
      </c>
      <c r="J297" s="69">
        <v>11.125560047583003</v>
      </c>
      <c r="K297" s="69">
        <v>2905.1675530956745</v>
      </c>
      <c r="L297" s="69">
        <f t="shared" si="49"/>
        <v>148.80000000000001</v>
      </c>
      <c r="M297" s="69">
        <f t="shared" si="50"/>
        <v>202.2</v>
      </c>
      <c r="N297" s="69">
        <f t="shared" si="60"/>
        <v>20.22</v>
      </c>
      <c r="O297" s="69">
        <f t="shared" si="51"/>
        <v>148.80000000000001</v>
      </c>
      <c r="P297" s="69">
        <f t="shared" si="52"/>
        <v>18.600000000000001</v>
      </c>
      <c r="Q297" s="70">
        <f t="shared" si="53"/>
        <v>186</v>
      </c>
      <c r="R297" s="70">
        <v>108.55094649034298</v>
      </c>
      <c r="S297" s="71">
        <f t="shared" si="54"/>
        <v>11.468629886797187</v>
      </c>
      <c r="T297" s="71">
        <f t="shared" si="55"/>
        <v>1.1125560047583003</v>
      </c>
      <c r="U297" s="86">
        <v>29.051675530956743</v>
      </c>
      <c r="V297" s="70">
        <f t="shared" si="56"/>
        <v>146.33869590333862</v>
      </c>
      <c r="W297" s="86">
        <f t="shared" si="57"/>
        <v>51.156490550111037</v>
      </c>
      <c r="X297" s="86">
        <f t="shared" si="58"/>
        <v>197</v>
      </c>
      <c r="Y297" s="25">
        <f t="shared" si="59"/>
        <v>168</v>
      </c>
    </row>
    <row r="298" spans="1:25" ht="24" x14ac:dyDescent="0.45">
      <c r="A298" s="10" t="s">
        <v>109</v>
      </c>
      <c r="B298" s="21" t="s">
        <v>62</v>
      </c>
      <c r="C298" s="77" t="s">
        <v>652</v>
      </c>
      <c r="D298" s="78">
        <v>2341</v>
      </c>
      <c r="E298" s="74">
        <v>8248</v>
      </c>
      <c r="F298" s="78">
        <v>2235</v>
      </c>
      <c r="G298" s="78">
        <v>260</v>
      </c>
      <c r="H298" s="69">
        <v>80.366149820965504</v>
      </c>
      <c r="I298" s="69">
        <v>16.981696752050738</v>
      </c>
      <c r="J298" s="69">
        <v>8.177118095924488</v>
      </c>
      <c r="K298" s="69">
        <v>2181.8042611454412</v>
      </c>
      <c r="L298" s="69">
        <f t="shared" si="49"/>
        <v>111.75</v>
      </c>
      <c r="M298" s="69">
        <f t="shared" si="50"/>
        <v>148.25</v>
      </c>
      <c r="N298" s="69">
        <f t="shared" si="60"/>
        <v>14.824999999999999</v>
      </c>
      <c r="O298" s="69">
        <f t="shared" si="51"/>
        <v>111.75</v>
      </c>
      <c r="P298" s="69">
        <f t="shared" si="52"/>
        <v>10.600000000000001</v>
      </c>
      <c r="Q298" s="70">
        <f t="shared" si="53"/>
        <v>106</v>
      </c>
      <c r="R298" s="70">
        <v>80.366149820965504</v>
      </c>
      <c r="S298" s="71">
        <f t="shared" si="54"/>
        <v>8.4908483760253688</v>
      </c>
      <c r="T298" s="71">
        <f t="shared" si="55"/>
        <v>0.81771180959244882</v>
      </c>
      <c r="U298" s="86">
        <v>21.818042611454413</v>
      </c>
      <c r="V298" s="70">
        <f t="shared" si="56"/>
        <v>105.63232899885284</v>
      </c>
      <c r="W298" s="86">
        <f t="shared" si="57"/>
        <v>36.926523137703811</v>
      </c>
      <c r="X298" s="86">
        <f t="shared" si="58"/>
        <v>143</v>
      </c>
      <c r="Y298" s="25">
        <f t="shared" si="59"/>
        <v>122</v>
      </c>
    </row>
    <row r="299" spans="1:25" ht="24" x14ac:dyDescent="0.45">
      <c r="A299" s="10" t="s">
        <v>62</v>
      </c>
      <c r="B299" s="21" t="s">
        <v>62</v>
      </c>
      <c r="C299" s="77" t="s">
        <v>654</v>
      </c>
      <c r="D299" s="78">
        <v>2334</v>
      </c>
      <c r="E299" s="74">
        <v>8193</v>
      </c>
      <c r="F299" s="78">
        <v>1998</v>
      </c>
      <c r="G299" s="78">
        <v>397</v>
      </c>
      <c r="H299" s="69">
        <v>80.125840957767394</v>
      </c>
      <c r="I299" s="69">
        <v>16.930918504607611</v>
      </c>
      <c r="J299" s="69">
        <v>8.1225907565360487</v>
      </c>
      <c r="K299" s="69">
        <v>1950.445151574314</v>
      </c>
      <c r="L299" s="69">
        <f t="shared" si="49"/>
        <v>99.9</v>
      </c>
      <c r="M299" s="69">
        <f t="shared" si="50"/>
        <v>297.10000000000002</v>
      </c>
      <c r="N299" s="69">
        <f t="shared" si="60"/>
        <v>29.71</v>
      </c>
      <c r="O299" s="69">
        <f t="shared" si="51"/>
        <v>99.9</v>
      </c>
      <c r="P299" s="69">
        <f t="shared" si="52"/>
        <v>33.6</v>
      </c>
      <c r="Q299" s="70">
        <f t="shared" si="53"/>
        <v>336</v>
      </c>
      <c r="R299" s="70">
        <v>80.125840957767394</v>
      </c>
      <c r="S299" s="71">
        <f t="shared" si="54"/>
        <v>8.4654592523038055</v>
      </c>
      <c r="T299" s="71">
        <f t="shared" si="55"/>
        <v>0.81225907565360489</v>
      </c>
      <c r="U299" s="86">
        <v>19.504451515743142</v>
      </c>
      <c r="V299" s="70">
        <f t="shared" si="56"/>
        <v>111.17349265016074</v>
      </c>
      <c r="W299" s="86">
        <f t="shared" si="57"/>
        <v>38.863580757460035</v>
      </c>
      <c r="X299" s="86">
        <f t="shared" si="58"/>
        <v>150</v>
      </c>
      <c r="Y299" s="25">
        <f t="shared" si="59"/>
        <v>128</v>
      </c>
    </row>
    <row r="300" spans="1:25" ht="24" x14ac:dyDescent="0.45">
      <c r="A300" s="10" t="s">
        <v>109</v>
      </c>
      <c r="B300" s="21" t="s">
        <v>62</v>
      </c>
      <c r="C300" s="77" t="s">
        <v>671</v>
      </c>
      <c r="D300" s="78">
        <v>2253</v>
      </c>
      <c r="E300" s="74">
        <v>7900</v>
      </c>
      <c r="F300" s="78">
        <v>2183</v>
      </c>
      <c r="G300" s="78">
        <v>226</v>
      </c>
      <c r="H300" s="69">
        <v>77.345124112189353</v>
      </c>
      <c r="I300" s="69">
        <v>16.343341641337169</v>
      </c>
      <c r="J300" s="69">
        <v>7.8321087485212724</v>
      </c>
      <c r="K300" s="69">
        <v>2131.0419248682319</v>
      </c>
      <c r="L300" s="69">
        <f t="shared" si="49"/>
        <v>109.15</v>
      </c>
      <c r="M300" s="69">
        <f t="shared" si="50"/>
        <v>116.85</v>
      </c>
      <c r="N300" s="69">
        <f t="shared" si="60"/>
        <v>11.684999999999999</v>
      </c>
      <c r="O300" s="69">
        <f t="shared" si="51"/>
        <v>109.15</v>
      </c>
      <c r="P300" s="69">
        <f t="shared" si="52"/>
        <v>7</v>
      </c>
      <c r="Q300" s="70">
        <f t="shared" si="53"/>
        <v>70</v>
      </c>
      <c r="R300" s="70">
        <v>77.345124112189353</v>
      </c>
      <c r="S300" s="71">
        <f t="shared" si="54"/>
        <v>8.1716708206685844</v>
      </c>
      <c r="T300" s="71">
        <f t="shared" si="55"/>
        <v>0.78321087485212726</v>
      </c>
      <c r="U300" s="86">
        <v>21.310419248682322</v>
      </c>
      <c r="V300" s="70">
        <f t="shared" si="56"/>
        <v>101.35900330668812</v>
      </c>
      <c r="W300" s="86">
        <f t="shared" si="57"/>
        <v>35.432671193490989</v>
      </c>
      <c r="X300" s="86">
        <f t="shared" si="58"/>
        <v>137</v>
      </c>
      <c r="Y300" s="25">
        <f t="shared" si="59"/>
        <v>116</v>
      </c>
    </row>
    <row r="301" spans="1:25" ht="24" x14ac:dyDescent="0.45">
      <c r="A301" s="10" t="s">
        <v>1322</v>
      </c>
      <c r="B301" s="21" t="s">
        <v>62</v>
      </c>
      <c r="C301" s="77" t="s">
        <v>716</v>
      </c>
      <c r="D301" s="78">
        <v>1873</v>
      </c>
      <c r="E301" s="74">
        <v>7112</v>
      </c>
      <c r="F301" s="78">
        <v>1817</v>
      </c>
      <c r="G301" s="78">
        <v>149</v>
      </c>
      <c r="H301" s="69">
        <v>64.299785824292343</v>
      </c>
      <c r="I301" s="69">
        <v>13.586808208710393</v>
      </c>
      <c r="J301" s="69">
        <v>7.0508806860105429</v>
      </c>
      <c r="K301" s="69">
        <v>1773.7531733786427</v>
      </c>
      <c r="L301" s="69">
        <f t="shared" si="49"/>
        <v>90.850000000000009</v>
      </c>
      <c r="M301" s="69">
        <f t="shared" si="50"/>
        <v>58.149999999999991</v>
      </c>
      <c r="N301" s="69">
        <f t="shared" si="60"/>
        <v>5.8149999999999995</v>
      </c>
      <c r="O301" s="69">
        <f t="shared" si="51"/>
        <v>90.850000000000009</v>
      </c>
      <c r="P301" s="69">
        <f t="shared" si="52"/>
        <v>5.6000000000000005</v>
      </c>
      <c r="Q301" s="70">
        <f t="shared" si="53"/>
        <v>56</v>
      </c>
      <c r="R301" s="70">
        <v>64.299785824292343</v>
      </c>
      <c r="S301" s="71">
        <f t="shared" si="54"/>
        <v>6.7934041043551963</v>
      </c>
      <c r="T301" s="71">
        <f t="shared" si="55"/>
        <v>0.70508806860105433</v>
      </c>
      <c r="U301" s="86">
        <v>17.737531733786426</v>
      </c>
      <c r="V301" s="70">
        <f t="shared" si="56"/>
        <v>87.910633593832898</v>
      </c>
      <c r="W301" s="86">
        <f t="shared" si="57"/>
        <v>30.731444399830718</v>
      </c>
      <c r="X301" s="86">
        <f t="shared" si="58"/>
        <v>119</v>
      </c>
      <c r="Y301" s="25">
        <f t="shared" si="59"/>
        <v>101</v>
      </c>
    </row>
    <row r="302" spans="1:25" ht="24" x14ac:dyDescent="0.45">
      <c r="A302" s="10" t="s">
        <v>177</v>
      </c>
      <c r="B302" s="21" t="s">
        <v>62</v>
      </c>
      <c r="C302" s="77" t="s">
        <v>725</v>
      </c>
      <c r="D302" s="78">
        <v>1949</v>
      </c>
      <c r="E302" s="74">
        <v>6992</v>
      </c>
      <c r="F302" s="78">
        <v>1865</v>
      </c>
      <c r="G302" s="78">
        <v>129</v>
      </c>
      <c r="H302" s="69">
        <v>66.908853481871745</v>
      </c>
      <c r="I302" s="69">
        <v>14.138114895235747</v>
      </c>
      <c r="J302" s="69">
        <v>6.9319119455266751</v>
      </c>
      <c r="K302" s="69">
        <v>1820.6107145576052</v>
      </c>
      <c r="L302" s="69">
        <f t="shared" si="49"/>
        <v>93.25</v>
      </c>
      <c r="M302" s="69">
        <f t="shared" si="50"/>
        <v>35.75</v>
      </c>
      <c r="N302" s="69">
        <f t="shared" si="60"/>
        <v>3.5750000000000002</v>
      </c>
      <c r="O302" s="69">
        <f t="shared" si="51"/>
        <v>93.25</v>
      </c>
      <c r="P302" s="69">
        <f t="shared" si="52"/>
        <v>8.4</v>
      </c>
      <c r="Q302" s="70">
        <f t="shared" si="53"/>
        <v>84</v>
      </c>
      <c r="R302" s="70">
        <v>66.908853481871745</v>
      </c>
      <c r="S302" s="71">
        <f t="shared" si="54"/>
        <v>7.0690574476178734</v>
      </c>
      <c r="T302" s="71">
        <f t="shared" si="55"/>
        <v>0.69319119455266753</v>
      </c>
      <c r="U302" s="86">
        <v>18.206107145576052</v>
      </c>
      <c r="V302" s="70">
        <f t="shared" si="56"/>
        <v>96.315826880513015</v>
      </c>
      <c r="W302" s="86">
        <f t="shared" si="57"/>
        <v>33.669697937541102</v>
      </c>
      <c r="X302" s="86">
        <f t="shared" si="58"/>
        <v>130</v>
      </c>
      <c r="Y302" s="25">
        <f t="shared" si="59"/>
        <v>111</v>
      </c>
    </row>
    <row r="303" spans="1:25" ht="24" x14ac:dyDescent="0.45">
      <c r="A303" s="10" t="s">
        <v>1322</v>
      </c>
      <c r="B303" s="21" t="s">
        <v>62</v>
      </c>
      <c r="C303" s="77" t="s">
        <v>737</v>
      </c>
      <c r="D303" s="78">
        <v>1819</v>
      </c>
      <c r="E303" s="74">
        <v>6827</v>
      </c>
      <c r="F303" s="78">
        <v>1760</v>
      </c>
      <c r="G303" s="78">
        <v>342</v>
      </c>
      <c r="H303" s="69">
        <v>62.445974593906982</v>
      </c>
      <c r="I303" s="69">
        <v>13.195090299863431</v>
      </c>
      <c r="J303" s="69">
        <v>6.768329927361358</v>
      </c>
      <c r="K303" s="69">
        <v>1718.1098432286249</v>
      </c>
      <c r="L303" s="69">
        <f t="shared" si="49"/>
        <v>88</v>
      </c>
      <c r="M303" s="69">
        <f t="shared" si="50"/>
        <v>254</v>
      </c>
      <c r="N303" s="69">
        <f t="shared" si="60"/>
        <v>25.4</v>
      </c>
      <c r="O303" s="69">
        <f t="shared" si="51"/>
        <v>88</v>
      </c>
      <c r="P303" s="69">
        <f t="shared" si="52"/>
        <v>5.9</v>
      </c>
      <c r="Q303" s="70">
        <f t="shared" si="53"/>
        <v>59</v>
      </c>
      <c r="R303" s="70">
        <v>62.445974593906982</v>
      </c>
      <c r="S303" s="71">
        <f t="shared" si="54"/>
        <v>6.5975451499317153</v>
      </c>
      <c r="T303" s="71">
        <f t="shared" si="55"/>
        <v>0.67683299273613584</v>
      </c>
      <c r="U303" s="86">
        <v>17.181098432286248</v>
      </c>
      <c r="V303" s="70">
        <f t="shared" si="56"/>
        <v>66.047785183388811</v>
      </c>
      <c r="W303" s="86">
        <f t="shared" si="57"/>
        <v>23.088718111999444</v>
      </c>
      <c r="X303" s="86">
        <f t="shared" si="58"/>
        <v>89</v>
      </c>
      <c r="Y303" s="25">
        <f t="shared" si="59"/>
        <v>76</v>
      </c>
    </row>
    <row r="304" spans="1:25" ht="24" x14ac:dyDescent="0.45">
      <c r="A304" s="10" t="s">
        <v>109</v>
      </c>
      <c r="B304" s="21" t="s">
        <v>62</v>
      </c>
      <c r="C304" s="77" t="s">
        <v>755</v>
      </c>
      <c r="D304" s="78">
        <v>1846</v>
      </c>
      <c r="E304" s="74">
        <v>6436</v>
      </c>
      <c r="F304" s="78">
        <v>1742</v>
      </c>
      <c r="G304" s="78">
        <v>182</v>
      </c>
      <c r="H304" s="69">
        <v>63.372880209099662</v>
      </c>
      <c r="I304" s="69">
        <v>13.390949254286911</v>
      </c>
      <c r="J304" s="69">
        <v>6.3806901146180897</v>
      </c>
      <c r="K304" s="69">
        <v>1700.5382652865139</v>
      </c>
      <c r="L304" s="69">
        <f t="shared" si="49"/>
        <v>87.100000000000009</v>
      </c>
      <c r="M304" s="69">
        <f t="shared" si="50"/>
        <v>94.899999999999991</v>
      </c>
      <c r="N304" s="69">
        <f t="shared" si="60"/>
        <v>9.4899999999999984</v>
      </c>
      <c r="O304" s="69">
        <f t="shared" si="51"/>
        <v>87.100000000000009</v>
      </c>
      <c r="P304" s="69">
        <f t="shared" si="52"/>
        <v>10.4</v>
      </c>
      <c r="Q304" s="70">
        <f t="shared" si="53"/>
        <v>104</v>
      </c>
      <c r="R304" s="70">
        <v>63.372880209099662</v>
      </c>
      <c r="S304" s="71">
        <f t="shared" si="54"/>
        <v>6.6954746271434553</v>
      </c>
      <c r="T304" s="71">
        <f t="shared" si="55"/>
        <v>0.63806901146180905</v>
      </c>
      <c r="U304" s="86">
        <v>17.005382652865141</v>
      </c>
      <c r="V304" s="70">
        <f t="shared" si="56"/>
        <v>87.345668477646456</v>
      </c>
      <c r="W304" s="86">
        <f t="shared" si="57"/>
        <v>30.533946175257057</v>
      </c>
      <c r="X304" s="86">
        <f t="shared" si="58"/>
        <v>118</v>
      </c>
      <c r="Y304" s="25">
        <f t="shared" si="59"/>
        <v>100</v>
      </c>
    </row>
    <row r="305" spans="1:25" ht="24" x14ac:dyDescent="0.45">
      <c r="A305" s="10" t="s">
        <v>157</v>
      </c>
      <c r="B305" s="21" t="s">
        <v>62</v>
      </c>
      <c r="C305" s="77" t="s">
        <v>766</v>
      </c>
      <c r="D305" s="78">
        <v>1833</v>
      </c>
      <c r="E305" s="74">
        <v>6252</v>
      </c>
      <c r="F305" s="78">
        <v>1732</v>
      </c>
      <c r="G305" s="78">
        <v>211</v>
      </c>
      <c r="H305" s="69">
        <v>62.926592320303186</v>
      </c>
      <c r="I305" s="69">
        <v>13.29664679474968</v>
      </c>
      <c r="J305" s="69">
        <v>6.1982713792094932</v>
      </c>
      <c r="K305" s="69">
        <v>1690.7762775408967</v>
      </c>
      <c r="L305" s="69">
        <f t="shared" si="49"/>
        <v>86.600000000000009</v>
      </c>
      <c r="M305" s="69">
        <f t="shared" si="50"/>
        <v>124.39999999999999</v>
      </c>
      <c r="N305" s="69">
        <f t="shared" si="60"/>
        <v>12.44</v>
      </c>
      <c r="O305" s="69">
        <f t="shared" si="51"/>
        <v>86.600000000000009</v>
      </c>
      <c r="P305" s="69">
        <f t="shared" si="52"/>
        <v>10.100000000000001</v>
      </c>
      <c r="Q305" s="70">
        <f t="shared" si="53"/>
        <v>101</v>
      </c>
      <c r="R305" s="70">
        <v>62.926592320303186</v>
      </c>
      <c r="S305" s="71">
        <f t="shared" si="54"/>
        <v>6.6483233973748401</v>
      </c>
      <c r="T305" s="71">
        <f t="shared" si="55"/>
        <v>0.61982713792094934</v>
      </c>
      <c r="U305" s="86">
        <v>16.907762775408965</v>
      </c>
      <c r="V305" s="70">
        <f t="shared" si="56"/>
        <v>83.522851355166054</v>
      </c>
      <c r="W305" s="86">
        <f t="shared" si="57"/>
        <v>29.197581198148434</v>
      </c>
      <c r="X305" s="86">
        <f t="shared" si="58"/>
        <v>113</v>
      </c>
      <c r="Y305" s="25">
        <f t="shared" si="59"/>
        <v>96</v>
      </c>
    </row>
    <row r="306" spans="1:25" ht="24" x14ac:dyDescent="0.45">
      <c r="A306" s="10" t="s">
        <v>1322</v>
      </c>
      <c r="B306" s="21" t="s">
        <v>62</v>
      </c>
      <c r="C306" s="77" t="s">
        <v>863</v>
      </c>
      <c r="D306" s="78">
        <v>1466</v>
      </c>
      <c r="E306" s="74">
        <v>5333</v>
      </c>
      <c r="F306" s="78">
        <v>1390</v>
      </c>
      <c r="G306" s="78">
        <v>203</v>
      </c>
      <c r="H306" s="69">
        <v>50.327541921202659</v>
      </c>
      <c r="I306" s="69">
        <v>10.634415821660136</v>
      </c>
      <c r="J306" s="69">
        <v>5.2871691083372081</v>
      </c>
      <c r="K306" s="69">
        <v>1356.9162966407889</v>
      </c>
      <c r="L306" s="69">
        <f t="shared" si="49"/>
        <v>69.5</v>
      </c>
      <c r="M306" s="69">
        <f t="shared" si="50"/>
        <v>133.5</v>
      </c>
      <c r="N306" s="69">
        <f t="shared" si="60"/>
        <v>13.35</v>
      </c>
      <c r="O306" s="69">
        <f t="shared" si="51"/>
        <v>69.5</v>
      </c>
      <c r="P306" s="69">
        <f t="shared" si="52"/>
        <v>7.6000000000000005</v>
      </c>
      <c r="Q306" s="70">
        <f t="shared" si="53"/>
        <v>76</v>
      </c>
      <c r="R306" s="70">
        <v>50.327541921202659</v>
      </c>
      <c r="S306" s="71">
        <f t="shared" si="54"/>
        <v>5.3172079108300681</v>
      </c>
      <c r="T306" s="71">
        <f t="shared" si="55"/>
        <v>0.52871691083372085</v>
      </c>
      <c r="U306" s="86">
        <v>13.569162966407891</v>
      </c>
      <c r="V306" s="70">
        <f t="shared" si="56"/>
        <v>62.935195887606902</v>
      </c>
      <c r="W306" s="86">
        <f t="shared" si="57"/>
        <v>22.000631711385218</v>
      </c>
      <c r="X306" s="86">
        <f t="shared" si="58"/>
        <v>85</v>
      </c>
      <c r="Y306" s="25">
        <f t="shared" si="59"/>
        <v>72</v>
      </c>
    </row>
    <row r="307" spans="1:25" ht="24" x14ac:dyDescent="0.45">
      <c r="A307" s="10" t="s">
        <v>1322</v>
      </c>
      <c r="B307" s="21" t="s">
        <v>62</v>
      </c>
      <c r="C307" s="77" t="s">
        <v>899</v>
      </c>
      <c r="D307" s="78">
        <v>1361</v>
      </c>
      <c r="E307" s="74">
        <v>4852</v>
      </c>
      <c r="F307" s="78">
        <v>1331</v>
      </c>
      <c r="G307" s="78">
        <v>92</v>
      </c>
      <c r="H307" s="69">
        <v>46.722908973231121</v>
      </c>
      <c r="I307" s="69">
        <v>9.8727421100132648</v>
      </c>
      <c r="J307" s="69">
        <v>4.8103027402310392</v>
      </c>
      <c r="K307" s="69">
        <v>1299.3205689416475</v>
      </c>
      <c r="L307" s="69">
        <f t="shared" si="49"/>
        <v>66.55</v>
      </c>
      <c r="M307" s="69">
        <f t="shared" si="50"/>
        <v>25.450000000000003</v>
      </c>
      <c r="N307" s="69">
        <f t="shared" si="60"/>
        <v>2.5450000000000004</v>
      </c>
      <c r="O307" s="69">
        <f t="shared" si="51"/>
        <v>66.55</v>
      </c>
      <c r="P307" s="69">
        <f t="shared" si="52"/>
        <v>3</v>
      </c>
      <c r="Q307" s="70">
        <f t="shared" si="53"/>
        <v>30</v>
      </c>
      <c r="R307" s="70">
        <v>46.722908973231121</v>
      </c>
      <c r="S307" s="71">
        <f t="shared" si="54"/>
        <v>4.9363710550066324</v>
      </c>
      <c r="T307" s="71">
        <f t="shared" si="55"/>
        <v>0.48103027402310394</v>
      </c>
      <c r="U307" s="86">
        <v>12.993205689416477</v>
      </c>
      <c r="V307" s="70">
        <f t="shared" si="56"/>
        <v>64.626455443631116</v>
      </c>
      <c r="W307" s="86">
        <f t="shared" si="57"/>
        <v>22.591855399429328</v>
      </c>
      <c r="X307" s="86">
        <f t="shared" si="58"/>
        <v>87</v>
      </c>
      <c r="Y307" s="25">
        <f t="shared" si="59"/>
        <v>74</v>
      </c>
    </row>
    <row r="308" spans="1:25" ht="24" x14ac:dyDescent="0.45">
      <c r="A308" s="10" t="s">
        <v>450</v>
      </c>
      <c r="B308" s="21" t="s">
        <v>62</v>
      </c>
      <c r="C308" s="77" t="s">
        <v>930</v>
      </c>
      <c r="D308" s="78">
        <v>1238</v>
      </c>
      <c r="E308" s="74">
        <v>4442</v>
      </c>
      <c r="F308" s="78">
        <v>1207</v>
      </c>
      <c r="G308" s="78">
        <v>62</v>
      </c>
      <c r="H308" s="69">
        <v>42.500338948464453</v>
      </c>
      <c r="I308" s="69">
        <v>8.9804957620840717</v>
      </c>
      <c r="J308" s="69">
        <v>4.4038262102444925</v>
      </c>
      <c r="K308" s="69">
        <v>1178.2719208959945</v>
      </c>
      <c r="L308" s="69">
        <f t="shared" si="49"/>
        <v>60.35</v>
      </c>
      <c r="M308" s="69">
        <f t="shared" si="50"/>
        <v>1.6499999999999986</v>
      </c>
      <c r="N308" s="69">
        <f t="shared" si="60"/>
        <v>0.16499999999999987</v>
      </c>
      <c r="O308" s="69">
        <f t="shared" si="51"/>
        <v>60.35</v>
      </c>
      <c r="P308" s="69">
        <f t="shared" si="52"/>
        <v>3.1</v>
      </c>
      <c r="Q308" s="70">
        <f t="shared" si="53"/>
        <v>31</v>
      </c>
      <c r="R308" s="70">
        <v>42.500338948464453</v>
      </c>
      <c r="S308" s="71">
        <f t="shared" si="54"/>
        <v>4.4902478810420359</v>
      </c>
      <c r="T308" s="71">
        <f t="shared" si="55"/>
        <v>0.44038262102444925</v>
      </c>
      <c r="U308" s="86">
        <v>11.782719208959946</v>
      </c>
      <c r="V308" s="70">
        <f t="shared" si="56"/>
        <v>61.267923417441992</v>
      </c>
      <c r="W308" s="86">
        <f t="shared" si="57"/>
        <v>21.417793331980842</v>
      </c>
      <c r="X308" s="86">
        <f t="shared" si="58"/>
        <v>83</v>
      </c>
      <c r="Y308" s="25">
        <f t="shared" si="59"/>
        <v>71</v>
      </c>
    </row>
    <row r="309" spans="1:25" ht="24" x14ac:dyDescent="0.45">
      <c r="A309" s="10" t="s">
        <v>252</v>
      </c>
      <c r="B309" s="21" t="s">
        <v>62</v>
      </c>
      <c r="C309" s="77" t="s">
        <v>966</v>
      </c>
      <c r="D309" s="78">
        <v>1097</v>
      </c>
      <c r="E309" s="74">
        <v>4028</v>
      </c>
      <c r="F309" s="78">
        <v>1072</v>
      </c>
      <c r="G309" s="78">
        <v>134</v>
      </c>
      <c r="H309" s="69">
        <v>37.659831846902669</v>
      </c>
      <c r="I309" s="69">
        <v>7.9576767778725577</v>
      </c>
      <c r="J309" s="69">
        <v>3.9933840555751501</v>
      </c>
      <c r="K309" s="69">
        <v>1046.4850863301624</v>
      </c>
      <c r="L309" s="69">
        <f t="shared" si="49"/>
        <v>53.6</v>
      </c>
      <c r="M309" s="69">
        <f t="shared" si="50"/>
        <v>80.400000000000006</v>
      </c>
      <c r="N309" s="69">
        <f t="shared" si="60"/>
        <v>8.0400000000000009</v>
      </c>
      <c r="O309" s="69">
        <f t="shared" si="51"/>
        <v>53.6</v>
      </c>
      <c r="P309" s="69">
        <f t="shared" si="52"/>
        <v>2.5</v>
      </c>
      <c r="Q309" s="70">
        <f t="shared" si="53"/>
        <v>25</v>
      </c>
      <c r="R309" s="70">
        <v>37.659831846902669</v>
      </c>
      <c r="S309" s="71">
        <f t="shared" si="54"/>
        <v>3.9788383889362788</v>
      </c>
      <c r="T309" s="71">
        <f t="shared" si="55"/>
        <v>0.39933840555751504</v>
      </c>
      <c r="U309" s="86">
        <v>10.464850863301624</v>
      </c>
      <c r="V309" s="70">
        <f t="shared" si="56"/>
        <v>46.164182693583065</v>
      </c>
      <c r="W309" s="86">
        <f t="shared" si="57"/>
        <v>16.137888622964031</v>
      </c>
      <c r="X309" s="86">
        <f t="shared" si="58"/>
        <v>62</v>
      </c>
      <c r="Y309" s="25">
        <f t="shared" si="59"/>
        <v>53</v>
      </c>
    </row>
    <row r="310" spans="1:25" ht="24" x14ac:dyDescent="0.45">
      <c r="A310" s="10" t="s">
        <v>450</v>
      </c>
      <c r="B310" s="21" t="s">
        <v>62</v>
      </c>
      <c r="C310" s="77" t="s">
        <v>995</v>
      </c>
      <c r="D310" s="78">
        <v>1078</v>
      </c>
      <c r="E310" s="74">
        <v>3787</v>
      </c>
      <c r="F310" s="78">
        <v>1032</v>
      </c>
      <c r="G310" s="78">
        <v>79</v>
      </c>
      <c r="H310" s="69">
        <v>37.007564932507819</v>
      </c>
      <c r="I310" s="69">
        <v>7.8198501062412191</v>
      </c>
      <c r="J310" s="69">
        <v>3.7544551684367162</v>
      </c>
      <c r="K310" s="69">
        <v>1007.4371353476937</v>
      </c>
      <c r="L310" s="69">
        <f t="shared" si="49"/>
        <v>51.6</v>
      </c>
      <c r="M310" s="69">
        <f t="shared" si="50"/>
        <v>27.4</v>
      </c>
      <c r="N310" s="69">
        <f t="shared" si="60"/>
        <v>2.7399999999999998</v>
      </c>
      <c r="O310" s="69">
        <f t="shared" si="51"/>
        <v>51.6</v>
      </c>
      <c r="P310" s="69">
        <f t="shared" si="52"/>
        <v>4.6000000000000005</v>
      </c>
      <c r="Q310" s="70">
        <f t="shared" si="53"/>
        <v>46</v>
      </c>
      <c r="R310" s="70">
        <v>37.007564932507819</v>
      </c>
      <c r="S310" s="71">
        <f t="shared" si="54"/>
        <v>3.9099250531206096</v>
      </c>
      <c r="T310" s="71">
        <f t="shared" si="55"/>
        <v>0.37544551684367167</v>
      </c>
      <c r="U310" s="86">
        <v>10.074371353476938</v>
      </c>
      <c r="V310" s="70">
        <f t="shared" si="56"/>
        <v>52.476415822261693</v>
      </c>
      <c r="W310" s="86">
        <f t="shared" si="57"/>
        <v>18.344493597841211</v>
      </c>
      <c r="X310" s="86">
        <f t="shared" si="58"/>
        <v>71</v>
      </c>
      <c r="Y310" s="25">
        <f t="shared" si="59"/>
        <v>60</v>
      </c>
    </row>
    <row r="311" spans="1:25" ht="24" x14ac:dyDescent="0.45">
      <c r="A311" s="10" t="s">
        <v>301</v>
      </c>
      <c r="B311" s="21" t="s">
        <v>62</v>
      </c>
      <c r="C311" s="77" t="s">
        <v>1032</v>
      </c>
      <c r="D311" s="78">
        <v>904</v>
      </c>
      <c r="E311" s="74">
        <v>3400</v>
      </c>
      <c r="F311" s="78">
        <v>871</v>
      </c>
      <c r="G311" s="78">
        <v>89</v>
      </c>
      <c r="H311" s="69">
        <v>31.034173190154981</v>
      </c>
      <c r="I311" s="69">
        <v>6.5576479555121168</v>
      </c>
      <c r="J311" s="69">
        <v>3.3707809803762436</v>
      </c>
      <c r="K311" s="69">
        <v>850.26913264325697</v>
      </c>
      <c r="L311" s="69">
        <f t="shared" si="49"/>
        <v>43.550000000000004</v>
      </c>
      <c r="M311" s="69">
        <f t="shared" si="50"/>
        <v>45.449999999999996</v>
      </c>
      <c r="N311" s="69">
        <f t="shared" si="60"/>
        <v>4.5449999999999999</v>
      </c>
      <c r="O311" s="69">
        <f t="shared" si="51"/>
        <v>43.550000000000004</v>
      </c>
      <c r="P311" s="69">
        <f t="shared" si="52"/>
        <v>3.3000000000000003</v>
      </c>
      <c r="Q311" s="70">
        <f t="shared" si="53"/>
        <v>33</v>
      </c>
      <c r="R311" s="70">
        <v>31.034173190154981</v>
      </c>
      <c r="S311" s="71">
        <f t="shared" si="54"/>
        <v>3.2788239777560584</v>
      </c>
      <c r="T311" s="71">
        <f t="shared" si="55"/>
        <v>0.3370780980376244</v>
      </c>
      <c r="U311" s="86">
        <v>8.5026913264325703</v>
      </c>
      <c r="V311" s="70">
        <f t="shared" si="56"/>
        <v>41.233610396305977</v>
      </c>
      <c r="W311" s="86">
        <f t="shared" si="57"/>
        <v>14.414279063815703</v>
      </c>
      <c r="X311" s="86">
        <f t="shared" si="58"/>
        <v>56</v>
      </c>
      <c r="Y311" s="25">
        <f t="shared" si="59"/>
        <v>48</v>
      </c>
    </row>
    <row r="312" spans="1:25" ht="24" x14ac:dyDescent="0.45">
      <c r="A312" s="10" t="s">
        <v>301</v>
      </c>
      <c r="B312" s="21" t="s">
        <v>62</v>
      </c>
      <c r="C312" s="77" t="s">
        <v>1031</v>
      </c>
      <c r="D312" s="78">
        <v>944</v>
      </c>
      <c r="E312" s="74">
        <v>3282</v>
      </c>
      <c r="F312" s="78">
        <v>925</v>
      </c>
      <c r="G312" s="78">
        <v>55</v>
      </c>
      <c r="H312" s="69">
        <v>32.407366694144145</v>
      </c>
      <c r="I312" s="69">
        <v>6.8478093694728299</v>
      </c>
      <c r="J312" s="69">
        <v>3.2537950522337744</v>
      </c>
      <c r="K312" s="69">
        <v>902.98386646958977</v>
      </c>
      <c r="L312" s="69">
        <f t="shared" si="49"/>
        <v>46.25</v>
      </c>
      <c r="M312" s="69">
        <f t="shared" si="50"/>
        <v>8.75</v>
      </c>
      <c r="N312" s="69">
        <f t="shared" si="60"/>
        <v>0.875</v>
      </c>
      <c r="O312" s="69">
        <f t="shared" si="51"/>
        <v>46.25</v>
      </c>
      <c r="P312" s="69">
        <f t="shared" si="52"/>
        <v>1.9000000000000001</v>
      </c>
      <c r="Q312" s="70">
        <f t="shared" si="53"/>
        <v>19</v>
      </c>
      <c r="R312" s="70">
        <v>32.407366694144145</v>
      </c>
      <c r="S312" s="71">
        <f t="shared" si="54"/>
        <v>3.423904684736415</v>
      </c>
      <c r="T312" s="71">
        <f t="shared" si="55"/>
        <v>0.32537950522337744</v>
      </c>
      <c r="U312" s="86">
        <v>9.0298386646958981</v>
      </c>
      <c r="V312" s="70">
        <f t="shared" si="56"/>
        <v>45.560730538353084</v>
      </c>
      <c r="W312" s="86">
        <f t="shared" si="57"/>
        <v>15.926936254652253</v>
      </c>
      <c r="X312" s="86">
        <f t="shared" si="58"/>
        <v>61</v>
      </c>
      <c r="Y312" s="25">
        <f t="shared" si="59"/>
        <v>52</v>
      </c>
    </row>
    <row r="313" spans="1:25" ht="24" x14ac:dyDescent="0.45">
      <c r="A313" s="10" t="s">
        <v>109</v>
      </c>
      <c r="B313" s="21" t="s">
        <v>62</v>
      </c>
      <c r="C313" s="77" t="s">
        <v>1043</v>
      </c>
      <c r="D313" s="78">
        <v>875</v>
      </c>
      <c r="E313" s="74">
        <v>3242</v>
      </c>
      <c r="F313" s="78">
        <v>799</v>
      </c>
      <c r="G313" s="78">
        <v>87</v>
      </c>
      <c r="H313" s="69">
        <v>30.038607899762841</v>
      </c>
      <c r="I313" s="69">
        <v>6.3472809303905997</v>
      </c>
      <c r="J313" s="69">
        <v>3.2141388054058186</v>
      </c>
      <c r="K313" s="69">
        <v>779.98282087481323</v>
      </c>
      <c r="L313" s="69">
        <f t="shared" si="49"/>
        <v>39.950000000000003</v>
      </c>
      <c r="M313" s="69">
        <f t="shared" si="50"/>
        <v>47.05</v>
      </c>
      <c r="N313" s="69">
        <f t="shared" si="60"/>
        <v>4.7050000000000001</v>
      </c>
      <c r="O313" s="69">
        <f t="shared" si="51"/>
        <v>39.950000000000003</v>
      </c>
      <c r="P313" s="69">
        <f t="shared" si="52"/>
        <v>7.6000000000000005</v>
      </c>
      <c r="Q313" s="70">
        <f t="shared" si="53"/>
        <v>76</v>
      </c>
      <c r="R313" s="70">
        <v>30.038607899762841</v>
      </c>
      <c r="S313" s="71">
        <f t="shared" si="54"/>
        <v>3.1736404651952999</v>
      </c>
      <c r="T313" s="71">
        <f t="shared" si="55"/>
        <v>0.3214138805405819</v>
      </c>
      <c r="U313" s="86">
        <v>7.7998282087481332</v>
      </c>
      <c r="V313" s="70">
        <f t="shared" si="56"/>
        <v>43.585662693165688</v>
      </c>
      <c r="W313" s="86">
        <f t="shared" si="57"/>
        <v>15.236500010605797</v>
      </c>
      <c r="X313" s="86">
        <f t="shared" si="58"/>
        <v>59</v>
      </c>
      <c r="Y313" s="25">
        <f t="shared" si="59"/>
        <v>50</v>
      </c>
    </row>
    <row r="314" spans="1:25" ht="24" x14ac:dyDescent="0.45">
      <c r="A314" s="10" t="s">
        <v>252</v>
      </c>
      <c r="B314" s="21" t="s">
        <v>62</v>
      </c>
      <c r="C314" s="77" t="s">
        <v>1095</v>
      </c>
      <c r="D314" s="78">
        <v>760</v>
      </c>
      <c r="E314" s="74">
        <v>2747</v>
      </c>
      <c r="F314" s="78">
        <v>649</v>
      </c>
      <c r="G314" s="78">
        <v>132</v>
      </c>
      <c r="H314" s="69">
        <v>26.090676575794014</v>
      </c>
      <c r="I314" s="69">
        <v>5.5130668652535499</v>
      </c>
      <c r="J314" s="69">
        <v>2.723392750909865</v>
      </c>
      <c r="K314" s="69">
        <v>633.55300469055544</v>
      </c>
      <c r="L314" s="69">
        <f t="shared" si="49"/>
        <v>32.450000000000003</v>
      </c>
      <c r="M314" s="69">
        <f t="shared" si="50"/>
        <v>99.55</v>
      </c>
      <c r="N314" s="69">
        <f t="shared" si="60"/>
        <v>9.9550000000000001</v>
      </c>
      <c r="O314" s="69">
        <f t="shared" si="51"/>
        <v>32.450000000000003</v>
      </c>
      <c r="P314" s="69">
        <f t="shared" si="52"/>
        <v>11.100000000000001</v>
      </c>
      <c r="Q314" s="70">
        <f t="shared" si="53"/>
        <v>111</v>
      </c>
      <c r="R314" s="70">
        <v>26.090676575794014</v>
      </c>
      <c r="S314" s="71">
        <f t="shared" si="54"/>
        <v>2.756533432626775</v>
      </c>
      <c r="T314" s="71">
        <f t="shared" si="55"/>
        <v>0.27233927509098649</v>
      </c>
      <c r="U314" s="86">
        <v>6.3355300469055544</v>
      </c>
      <c r="V314" s="70">
        <f t="shared" si="56"/>
        <v>36.05540078023536</v>
      </c>
      <c r="W314" s="86">
        <f t="shared" si="57"/>
        <v>12.60410145046602</v>
      </c>
      <c r="X314" s="86">
        <f t="shared" si="58"/>
        <v>49</v>
      </c>
      <c r="Y314" s="25">
        <f t="shared" si="59"/>
        <v>42</v>
      </c>
    </row>
    <row r="315" spans="1:25" ht="24" x14ac:dyDescent="0.45">
      <c r="A315" s="10" t="s">
        <v>1321</v>
      </c>
      <c r="B315" s="21" t="s">
        <v>62</v>
      </c>
      <c r="C315" s="77" t="s">
        <v>1099</v>
      </c>
      <c r="D315" s="78">
        <v>749</v>
      </c>
      <c r="E315" s="74">
        <v>2731</v>
      </c>
      <c r="F315" s="78">
        <v>723</v>
      </c>
      <c r="G315" s="78">
        <v>94</v>
      </c>
      <c r="H315" s="69">
        <v>25.713048362196993</v>
      </c>
      <c r="I315" s="69">
        <v>5.4332724764143538</v>
      </c>
      <c r="J315" s="69">
        <v>2.7075302521786826</v>
      </c>
      <c r="K315" s="69">
        <v>705.79171400812254</v>
      </c>
      <c r="L315" s="69">
        <f t="shared" si="49"/>
        <v>36.15</v>
      </c>
      <c r="M315" s="69">
        <f t="shared" si="50"/>
        <v>57.85</v>
      </c>
      <c r="N315" s="69">
        <f t="shared" si="60"/>
        <v>5.7850000000000001</v>
      </c>
      <c r="O315" s="69">
        <f t="shared" si="51"/>
        <v>36.15</v>
      </c>
      <c r="P315" s="69">
        <f t="shared" si="52"/>
        <v>2.6</v>
      </c>
      <c r="Q315" s="70">
        <f t="shared" si="53"/>
        <v>26</v>
      </c>
      <c r="R315" s="70">
        <v>25.713048362196993</v>
      </c>
      <c r="S315" s="71">
        <f t="shared" si="54"/>
        <v>2.7166362382071769</v>
      </c>
      <c r="T315" s="71">
        <f t="shared" si="55"/>
        <v>0.27075302521786826</v>
      </c>
      <c r="U315" s="86">
        <v>7.0579171400812264</v>
      </c>
      <c r="V315" s="70">
        <f t="shared" si="56"/>
        <v>32.031848715267529</v>
      </c>
      <c r="W315" s="86">
        <f t="shared" si="57"/>
        <v>11.197564362522007</v>
      </c>
      <c r="X315" s="86">
        <f t="shared" si="58"/>
        <v>43</v>
      </c>
      <c r="Y315" s="25">
        <f t="shared" si="59"/>
        <v>37</v>
      </c>
    </row>
    <row r="316" spans="1:25" ht="24" x14ac:dyDescent="0.45">
      <c r="A316" s="10" t="s">
        <v>109</v>
      </c>
      <c r="B316" s="21" t="s">
        <v>62</v>
      </c>
      <c r="C316" s="77" t="s">
        <v>1120</v>
      </c>
      <c r="D316" s="78">
        <v>736</v>
      </c>
      <c r="E316" s="74">
        <v>2463</v>
      </c>
      <c r="F316" s="78">
        <v>710</v>
      </c>
      <c r="G316" s="78">
        <v>47</v>
      </c>
      <c r="H316" s="69">
        <v>25.266760473400517</v>
      </c>
      <c r="I316" s="69">
        <v>5.3389700168771217</v>
      </c>
      <c r="J316" s="69">
        <v>2.4418333984313789</v>
      </c>
      <c r="K316" s="69">
        <v>693.10112993882024</v>
      </c>
      <c r="L316" s="69">
        <f t="shared" si="49"/>
        <v>35.5</v>
      </c>
      <c r="M316" s="69">
        <f t="shared" si="50"/>
        <v>11.5</v>
      </c>
      <c r="N316" s="69">
        <f t="shared" si="60"/>
        <v>1.1499999999999999</v>
      </c>
      <c r="O316" s="69">
        <f t="shared" si="51"/>
        <v>35.5</v>
      </c>
      <c r="P316" s="69">
        <f t="shared" si="52"/>
        <v>2.6</v>
      </c>
      <c r="Q316" s="70">
        <f t="shared" si="53"/>
        <v>26</v>
      </c>
      <c r="R316" s="70">
        <v>25.266760473400517</v>
      </c>
      <c r="S316" s="71">
        <f t="shared" si="54"/>
        <v>2.6694850084385608</v>
      </c>
      <c r="T316" s="71">
        <f t="shared" si="55"/>
        <v>0.24418333984313789</v>
      </c>
      <c r="U316" s="86">
        <v>6.9310112993882029</v>
      </c>
      <c r="V316" s="70">
        <f t="shared" si="56"/>
        <v>36.073073441384146</v>
      </c>
      <c r="W316" s="86">
        <f t="shared" si="57"/>
        <v>12.610279388006548</v>
      </c>
      <c r="X316" s="86">
        <f t="shared" si="58"/>
        <v>49</v>
      </c>
      <c r="Y316" s="25">
        <f t="shared" si="59"/>
        <v>42</v>
      </c>
    </row>
    <row r="317" spans="1:25" ht="24" x14ac:dyDescent="0.45">
      <c r="A317" s="10" t="s">
        <v>109</v>
      </c>
      <c r="B317" s="21" t="s">
        <v>62</v>
      </c>
      <c r="C317" s="77" t="s">
        <v>1119</v>
      </c>
      <c r="D317" s="78">
        <v>603</v>
      </c>
      <c r="E317" s="74">
        <v>2135</v>
      </c>
      <c r="F317" s="78">
        <v>577</v>
      </c>
      <c r="G317" s="78">
        <v>38</v>
      </c>
      <c r="H317" s="69">
        <v>20.700892072636563</v>
      </c>
      <c r="I317" s="69">
        <v>4.3741833154577501</v>
      </c>
      <c r="J317" s="69">
        <v>2.1166521744421414</v>
      </c>
      <c r="K317" s="69">
        <v>563.2666929221117</v>
      </c>
      <c r="L317" s="69">
        <f t="shared" si="49"/>
        <v>28.85</v>
      </c>
      <c r="M317" s="69">
        <f t="shared" si="50"/>
        <v>9.1499999999999986</v>
      </c>
      <c r="N317" s="69">
        <f t="shared" si="60"/>
        <v>0.91499999999999981</v>
      </c>
      <c r="O317" s="69">
        <f t="shared" si="51"/>
        <v>28.85</v>
      </c>
      <c r="P317" s="69">
        <f t="shared" si="52"/>
        <v>2.6</v>
      </c>
      <c r="Q317" s="70">
        <f t="shared" si="53"/>
        <v>26</v>
      </c>
      <c r="R317" s="70">
        <v>20.700892072636563</v>
      </c>
      <c r="S317" s="71">
        <f t="shared" si="54"/>
        <v>2.187091657728875</v>
      </c>
      <c r="T317" s="71">
        <f t="shared" si="55"/>
        <v>0.21166521744421415</v>
      </c>
      <c r="U317" s="86">
        <v>5.6326669292211173</v>
      </c>
      <c r="V317" s="70">
        <f t="shared" si="56"/>
        <v>29.993985442142343</v>
      </c>
      <c r="W317" s="86">
        <f t="shared" si="57"/>
        <v>10.485176346279827</v>
      </c>
      <c r="X317" s="86">
        <f t="shared" si="58"/>
        <v>40</v>
      </c>
      <c r="Y317" s="25">
        <f t="shared" si="59"/>
        <v>34</v>
      </c>
    </row>
    <row r="318" spans="1:25" ht="24" x14ac:dyDescent="0.45">
      <c r="A318" s="4" t="s">
        <v>4</v>
      </c>
      <c r="B318" s="16" t="s">
        <v>4</v>
      </c>
      <c r="C318" s="79" t="s">
        <v>4</v>
      </c>
      <c r="D318" s="80">
        <v>2911065</v>
      </c>
      <c r="E318" s="81">
        <v>8693706</v>
      </c>
      <c r="F318" s="80">
        <v>2870653</v>
      </c>
      <c r="G318" s="80">
        <v>311982</v>
      </c>
      <c r="H318" s="69">
        <v>73913.392087544373</v>
      </c>
      <c r="I318" s="69">
        <v>23999.18742955089</v>
      </c>
      <c r="J318" s="69">
        <v>12254.849010311535</v>
      </c>
      <c r="K318" s="69">
        <v>2744355.1041589179</v>
      </c>
      <c r="L318" s="69">
        <f t="shared" si="49"/>
        <v>143532.65</v>
      </c>
      <c r="M318" s="69">
        <f t="shared" si="50"/>
        <v>168449.35</v>
      </c>
      <c r="N318" s="69">
        <f t="shared" si="60"/>
        <v>16844.935000000001</v>
      </c>
      <c r="O318" s="69">
        <f t="shared" si="51"/>
        <v>143532.65</v>
      </c>
      <c r="P318" s="69">
        <f t="shared" si="52"/>
        <v>4041.2000000000003</v>
      </c>
      <c r="Q318" s="70">
        <f t="shared" si="53"/>
        <v>40412</v>
      </c>
      <c r="R318" s="70">
        <v>73913.392087544373</v>
      </c>
      <c r="S318" s="71">
        <f t="shared" si="54"/>
        <v>11999.593714775445</v>
      </c>
      <c r="T318" s="71">
        <f t="shared" si="55"/>
        <v>1225.4849010311534</v>
      </c>
      <c r="U318" s="86">
        <v>27443.551041589177</v>
      </c>
      <c r="V318" s="70">
        <f t="shared" si="56"/>
        <v>99327.316942877835</v>
      </c>
      <c r="W318" s="86">
        <f t="shared" si="57"/>
        <v>34722.442476271164</v>
      </c>
      <c r="X318" s="86">
        <f t="shared" si="58"/>
        <v>134050</v>
      </c>
      <c r="Y318" s="25">
        <f t="shared" si="59"/>
        <v>113991</v>
      </c>
    </row>
    <row r="319" spans="1:25" ht="24" x14ac:dyDescent="0.45">
      <c r="A319" s="6" t="s">
        <v>32</v>
      </c>
      <c r="B319" s="17" t="s">
        <v>4</v>
      </c>
      <c r="C319" s="82" t="s">
        <v>32</v>
      </c>
      <c r="D319" s="83">
        <v>137638</v>
      </c>
      <c r="E319" s="74">
        <v>448129</v>
      </c>
      <c r="F319" s="83">
        <v>136288</v>
      </c>
      <c r="G319" s="83">
        <v>9356</v>
      </c>
      <c r="H319" s="69">
        <v>3494.697459570787</v>
      </c>
      <c r="I319" s="69">
        <v>1134.7050510478211</v>
      </c>
      <c r="J319" s="69">
        <v>631.69300090685113</v>
      </c>
      <c r="K319" s="69">
        <v>130291.84246079571</v>
      </c>
      <c r="L319" s="69">
        <f t="shared" si="49"/>
        <v>6814.4000000000005</v>
      </c>
      <c r="M319" s="69">
        <f t="shared" si="50"/>
        <v>2541.5999999999995</v>
      </c>
      <c r="N319" s="69">
        <f t="shared" si="60"/>
        <v>254.15999999999994</v>
      </c>
      <c r="O319" s="69">
        <f t="shared" si="51"/>
        <v>6814.4000000000005</v>
      </c>
      <c r="P319" s="69">
        <f t="shared" si="52"/>
        <v>135</v>
      </c>
      <c r="Q319" s="70">
        <f t="shared" si="53"/>
        <v>1350</v>
      </c>
      <c r="R319" s="70">
        <v>3494.697459570787</v>
      </c>
      <c r="S319" s="71">
        <f t="shared" si="54"/>
        <v>567.35252552391057</v>
      </c>
      <c r="T319" s="71">
        <f t="shared" si="55"/>
        <v>63.169300090685113</v>
      </c>
      <c r="U319" s="86">
        <v>1302.9184246079571</v>
      </c>
      <c r="V319" s="70">
        <f t="shared" si="56"/>
        <v>5182.6391096119696</v>
      </c>
      <c r="W319" s="86">
        <f t="shared" si="57"/>
        <v>1811.7260578201717</v>
      </c>
      <c r="X319" s="86">
        <f t="shared" si="58"/>
        <v>6994</v>
      </c>
      <c r="Y319" s="25">
        <f t="shared" si="59"/>
        <v>5947</v>
      </c>
    </row>
    <row r="320" spans="1:25" ht="24" x14ac:dyDescent="0.45">
      <c r="A320" s="6" t="s">
        <v>43</v>
      </c>
      <c r="B320" s="17" t="s">
        <v>4</v>
      </c>
      <c r="C320" s="82" t="s">
        <v>43</v>
      </c>
      <c r="D320" s="83">
        <v>97570</v>
      </c>
      <c r="E320" s="74">
        <v>309607</v>
      </c>
      <c r="F320" s="83">
        <v>96884</v>
      </c>
      <c r="G320" s="83">
        <v>12354</v>
      </c>
      <c r="H320" s="69">
        <v>2477.3509578046883</v>
      </c>
      <c r="I320" s="69">
        <v>804.37939980772683</v>
      </c>
      <c r="J320" s="69">
        <v>436.42918653282311</v>
      </c>
      <c r="K320" s="69">
        <v>92621.469718329798</v>
      </c>
      <c r="L320" s="69">
        <f t="shared" si="49"/>
        <v>4844.2</v>
      </c>
      <c r="M320" s="69">
        <f t="shared" si="50"/>
        <v>7509.8</v>
      </c>
      <c r="N320" s="69">
        <f t="shared" si="60"/>
        <v>750.98</v>
      </c>
      <c r="O320" s="69">
        <f t="shared" si="51"/>
        <v>4844.2</v>
      </c>
      <c r="P320" s="69">
        <f t="shared" si="52"/>
        <v>68.600000000000009</v>
      </c>
      <c r="Q320" s="70">
        <f t="shared" si="53"/>
        <v>686</v>
      </c>
      <c r="R320" s="70">
        <v>2477.3509578046883</v>
      </c>
      <c r="S320" s="71">
        <f t="shared" si="54"/>
        <v>402.18969990386341</v>
      </c>
      <c r="T320" s="71">
        <f t="shared" si="55"/>
        <v>43.642918653282315</v>
      </c>
      <c r="U320" s="86">
        <v>926.21469718329797</v>
      </c>
      <c r="V320" s="70">
        <f t="shared" si="56"/>
        <v>3079.7324362385675</v>
      </c>
      <c r="W320" s="86">
        <f t="shared" si="57"/>
        <v>1076.6004322969668</v>
      </c>
      <c r="X320" s="86">
        <f t="shared" si="58"/>
        <v>4156</v>
      </c>
      <c r="Y320" s="25">
        <f t="shared" si="59"/>
        <v>3534</v>
      </c>
    </row>
    <row r="321" spans="1:25" ht="24" x14ac:dyDescent="0.45">
      <c r="A321" s="6" t="s">
        <v>44</v>
      </c>
      <c r="B321" s="17" t="s">
        <v>4</v>
      </c>
      <c r="C321" s="82" t="s">
        <v>44</v>
      </c>
      <c r="D321" s="83">
        <v>94532</v>
      </c>
      <c r="E321" s="74">
        <v>309605</v>
      </c>
      <c r="F321" s="83">
        <v>93468</v>
      </c>
      <c r="G321" s="83">
        <v>8164</v>
      </c>
      <c r="H321" s="69">
        <v>2400.2146227651206</v>
      </c>
      <c r="I321" s="69">
        <v>779.33374421055692</v>
      </c>
      <c r="J321" s="69">
        <v>436.42636728657521</v>
      </c>
      <c r="K321" s="69">
        <v>89355.760823591612</v>
      </c>
      <c r="L321" s="69">
        <f t="shared" si="49"/>
        <v>4673.4000000000005</v>
      </c>
      <c r="M321" s="69">
        <f t="shared" si="50"/>
        <v>3490.5999999999995</v>
      </c>
      <c r="N321" s="69">
        <f t="shared" si="60"/>
        <v>349.05999999999995</v>
      </c>
      <c r="O321" s="69">
        <f t="shared" si="51"/>
        <v>4673.4000000000005</v>
      </c>
      <c r="P321" s="69">
        <f t="shared" si="52"/>
        <v>106.4</v>
      </c>
      <c r="Q321" s="70">
        <f t="shared" si="53"/>
        <v>1064</v>
      </c>
      <c r="R321" s="70">
        <v>2400.2146227651206</v>
      </c>
      <c r="S321" s="71">
        <f t="shared" si="54"/>
        <v>389.66687210527846</v>
      </c>
      <c r="T321" s="71">
        <f t="shared" si="55"/>
        <v>43.642636728657521</v>
      </c>
      <c r="U321" s="86">
        <v>893.55760823591618</v>
      </c>
      <c r="V321" s="70">
        <f t="shared" si="56"/>
        <v>3397.1364663776576</v>
      </c>
      <c r="W321" s="86">
        <f t="shared" si="57"/>
        <v>1187.5572518049303</v>
      </c>
      <c r="X321" s="86">
        <f t="shared" si="58"/>
        <v>4585</v>
      </c>
      <c r="Y321" s="25">
        <f t="shared" si="59"/>
        <v>3899</v>
      </c>
    </row>
    <row r="322" spans="1:25" ht="24" x14ac:dyDescent="0.45">
      <c r="A322" s="6" t="s">
        <v>46</v>
      </c>
      <c r="B322" s="17" t="s">
        <v>4</v>
      </c>
      <c r="C322" s="82" t="s">
        <v>46</v>
      </c>
      <c r="D322" s="83">
        <v>86830</v>
      </c>
      <c r="E322" s="74">
        <v>281027</v>
      </c>
      <c r="F322" s="83">
        <v>86392</v>
      </c>
      <c r="G322" s="83">
        <v>10157</v>
      </c>
      <c r="H322" s="69">
        <v>2204.6570018056891</v>
      </c>
      <c r="I322" s="69">
        <v>715.83748370713261</v>
      </c>
      <c r="J322" s="69">
        <v>396.14215765069804</v>
      </c>
      <c r="K322" s="69">
        <v>82591.078113062511</v>
      </c>
      <c r="L322" s="69">
        <f t="shared" ref="L322:L385" si="61">0.05*F322</f>
        <v>4319.6000000000004</v>
      </c>
      <c r="M322" s="69">
        <f t="shared" ref="M322:M385" si="62">G322-L322</f>
        <v>5837.4</v>
      </c>
      <c r="N322" s="69">
        <f t="shared" si="60"/>
        <v>583.74</v>
      </c>
      <c r="O322" s="69">
        <f t="shared" ref="O322:O385" si="63">0.05*F322</f>
        <v>4319.6000000000004</v>
      </c>
      <c r="P322" s="69">
        <f t="shared" ref="P322:P385" si="64">Q322*0.1</f>
        <v>43.800000000000004</v>
      </c>
      <c r="Q322" s="70">
        <f t="shared" ref="Q322:Q385" si="65">D322-F322</f>
        <v>438</v>
      </c>
      <c r="R322" s="70">
        <v>2204.6570018056891</v>
      </c>
      <c r="S322" s="71">
        <f t="shared" ref="S322:S385" si="66">0.5*I322</f>
        <v>357.9187418535663</v>
      </c>
      <c r="T322" s="71">
        <f t="shared" ref="T322:T385" si="67">0.1*J322</f>
        <v>39.614215765069808</v>
      </c>
      <c r="U322" s="86">
        <v>825.91078113062508</v>
      </c>
      <c r="V322" s="70">
        <f t="shared" ref="V322:V385" si="68">Q322*0.1+R322+S322-T322+U322-M322*0.1</f>
        <v>2808.9323090248108</v>
      </c>
      <c r="W322" s="86">
        <f t="shared" ref="W322:W385" si="69">V322*$AB$5/$V$1244</f>
        <v>981.93521703544855</v>
      </c>
      <c r="X322" s="86">
        <f t="shared" ref="X322:X385" si="70">ROUND(V322+W322,)</f>
        <v>3791</v>
      </c>
      <c r="Y322" s="25">
        <f t="shared" ref="Y322:Y385" si="71">ROUND(X322/$AA$5*1000000,0)</f>
        <v>3224</v>
      </c>
    </row>
    <row r="323" spans="1:25" ht="24" x14ac:dyDescent="0.45">
      <c r="A323" s="7" t="s">
        <v>52</v>
      </c>
      <c r="B323" s="18" t="s">
        <v>4</v>
      </c>
      <c r="C323" s="84" t="s">
        <v>39</v>
      </c>
      <c r="D323" s="85">
        <v>70072</v>
      </c>
      <c r="E323" s="74">
        <v>239556</v>
      </c>
      <c r="F323" s="85">
        <v>69272</v>
      </c>
      <c r="G323" s="85">
        <v>5743</v>
      </c>
      <c r="H323" s="69">
        <v>1779.1630246519435</v>
      </c>
      <c r="I323" s="69">
        <v>577.6824157356466</v>
      </c>
      <c r="J323" s="69">
        <v>337.68367707789866</v>
      </c>
      <c r="K323" s="69">
        <v>66224.29348837932</v>
      </c>
      <c r="L323" s="69">
        <f t="shared" si="61"/>
        <v>3463.6000000000004</v>
      </c>
      <c r="M323" s="69">
        <f t="shared" si="62"/>
        <v>2279.3999999999996</v>
      </c>
      <c r="N323" s="69">
        <f t="shared" ref="N323:N386" si="72">M323/10</f>
        <v>227.93999999999997</v>
      </c>
      <c r="O323" s="69">
        <f t="shared" si="63"/>
        <v>3463.6000000000004</v>
      </c>
      <c r="P323" s="69">
        <f t="shared" si="64"/>
        <v>80</v>
      </c>
      <c r="Q323" s="70">
        <f t="shared" si="65"/>
        <v>800</v>
      </c>
      <c r="R323" s="70">
        <v>1779.1630246519435</v>
      </c>
      <c r="S323" s="71">
        <f t="shared" si="66"/>
        <v>288.8412078678233</v>
      </c>
      <c r="T323" s="71">
        <f t="shared" si="67"/>
        <v>33.768367707789871</v>
      </c>
      <c r="U323" s="86">
        <v>662.24293488379317</v>
      </c>
      <c r="V323" s="70">
        <f t="shared" si="68"/>
        <v>2548.5387996957702</v>
      </c>
      <c r="W323" s="86">
        <f t="shared" si="69"/>
        <v>890.90790524294664</v>
      </c>
      <c r="X323" s="86">
        <f t="shared" si="70"/>
        <v>3439</v>
      </c>
      <c r="Y323" s="25">
        <f t="shared" si="71"/>
        <v>2924</v>
      </c>
    </row>
    <row r="324" spans="1:25" ht="24" x14ac:dyDescent="0.45">
      <c r="A324" s="7" t="s">
        <v>54</v>
      </c>
      <c r="B324" s="18" t="s">
        <v>4</v>
      </c>
      <c r="C324" s="84" t="s">
        <v>54</v>
      </c>
      <c r="D324" s="85">
        <v>70220</v>
      </c>
      <c r="E324" s="74">
        <v>236319</v>
      </c>
      <c r="F324" s="85">
        <v>69344</v>
      </c>
      <c r="G324" s="85">
        <v>7892</v>
      </c>
      <c r="H324" s="69">
        <v>1782.9208184590059</v>
      </c>
      <c r="I324" s="69">
        <v>578.90254642306627</v>
      </c>
      <c r="J324" s="69">
        <v>333.12072702571396</v>
      </c>
      <c r="K324" s="69">
        <v>66293.125760165363</v>
      </c>
      <c r="L324" s="69">
        <f t="shared" si="61"/>
        <v>3467.2000000000003</v>
      </c>
      <c r="M324" s="69">
        <f t="shared" si="62"/>
        <v>4424.7999999999993</v>
      </c>
      <c r="N324" s="69">
        <f t="shared" si="72"/>
        <v>442.4799999999999</v>
      </c>
      <c r="O324" s="69">
        <f t="shared" si="63"/>
        <v>3467.2000000000003</v>
      </c>
      <c r="P324" s="69">
        <f t="shared" si="64"/>
        <v>87.600000000000009</v>
      </c>
      <c r="Q324" s="70">
        <f t="shared" si="65"/>
        <v>876</v>
      </c>
      <c r="R324" s="70">
        <v>1782.9208184590059</v>
      </c>
      <c r="S324" s="71">
        <f t="shared" si="66"/>
        <v>289.45127321153313</v>
      </c>
      <c r="T324" s="71">
        <f t="shared" si="67"/>
        <v>33.312072702571399</v>
      </c>
      <c r="U324" s="86">
        <v>662.93125760165367</v>
      </c>
      <c r="V324" s="70">
        <f t="shared" si="68"/>
        <v>2347.1112765696216</v>
      </c>
      <c r="W324" s="86">
        <f t="shared" si="69"/>
        <v>820.49368486379672</v>
      </c>
      <c r="X324" s="86">
        <f t="shared" si="70"/>
        <v>3168</v>
      </c>
      <c r="Y324" s="25">
        <f t="shared" si="71"/>
        <v>2694</v>
      </c>
    </row>
    <row r="325" spans="1:25" ht="24" x14ac:dyDescent="0.45">
      <c r="A325" s="7" t="s">
        <v>58</v>
      </c>
      <c r="B325" s="18" t="s">
        <v>4</v>
      </c>
      <c r="C325" s="84" t="s">
        <v>58</v>
      </c>
      <c r="D325" s="85">
        <v>69029</v>
      </c>
      <c r="E325" s="74">
        <v>231075</v>
      </c>
      <c r="F325" s="85">
        <v>68075</v>
      </c>
      <c r="G325" s="85">
        <v>9202</v>
      </c>
      <c r="H325" s="69">
        <v>1752.6807345116308</v>
      </c>
      <c r="I325" s="69">
        <v>569.08379203984396</v>
      </c>
      <c r="J325" s="69">
        <v>325.72866336378729</v>
      </c>
      <c r="K325" s="69">
        <v>65079.956969936226</v>
      </c>
      <c r="L325" s="69">
        <f t="shared" si="61"/>
        <v>3403.75</v>
      </c>
      <c r="M325" s="69">
        <f t="shared" si="62"/>
        <v>5798.25</v>
      </c>
      <c r="N325" s="69">
        <f t="shared" si="72"/>
        <v>579.82500000000005</v>
      </c>
      <c r="O325" s="69">
        <f t="shared" si="63"/>
        <v>3403.75</v>
      </c>
      <c r="P325" s="69">
        <f t="shared" si="64"/>
        <v>95.4</v>
      </c>
      <c r="Q325" s="70">
        <f t="shared" si="65"/>
        <v>954</v>
      </c>
      <c r="R325" s="70">
        <v>1752.6807345116308</v>
      </c>
      <c r="S325" s="71">
        <f t="shared" si="66"/>
        <v>284.54189601992198</v>
      </c>
      <c r="T325" s="71">
        <f t="shared" si="67"/>
        <v>32.572866336378731</v>
      </c>
      <c r="U325" s="86">
        <v>650.79956969936234</v>
      </c>
      <c r="V325" s="70">
        <f t="shared" si="68"/>
        <v>2171.0243338945365</v>
      </c>
      <c r="W325" s="86">
        <f t="shared" si="69"/>
        <v>758.93792229976509</v>
      </c>
      <c r="X325" s="86">
        <f t="shared" si="70"/>
        <v>2930</v>
      </c>
      <c r="Y325" s="25">
        <f t="shared" si="71"/>
        <v>2492</v>
      </c>
    </row>
    <row r="326" spans="1:25" ht="24" x14ac:dyDescent="0.45">
      <c r="A326" s="7" t="s">
        <v>61</v>
      </c>
      <c r="B326" s="18" t="s">
        <v>4</v>
      </c>
      <c r="C326" s="84" t="s">
        <v>61</v>
      </c>
      <c r="D326" s="85">
        <v>69190</v>
      </c>
      <c r="E326" s="74">
        <v>225628</v>
      </c>
      <c r="F326" s="85">
        <v>67987</v>
      </c>
      <c r="G326" s="85">
        <v>7747</v>
      </c>
      <c r="H326" s="69">
        <v>1756.7686048017463</v>
      </c>
      <c r="I326" s="69">
        <v>570.41109636872625</v>
      </c>
      <c r="J326" s="69">
        <v>318.05044620770138</v>
      </c>
      <c r="K326" s="69">
        <v>64995.828637753271</v>
      </c>
      <c r="L326" s="69">
        <f t="shared" si="61"/>
        <v>3399.3500000000004</v>
      </c>
      <c r="M326" s="69">
        <f t="shared" si="62"/>
        <v>4347.6499999999996</v>
      </c>
      <c r="N326" s="69">
        <f t="shared" si="72"/>
        <v>434.76499999999999</v>
      </c>
      <c r="O326" s="69">
        <f t="shared" si="63"/>
        <v>3399.3500000000004</v>
      </c>
      <c r="P326" s="69">
        <f t="shared" si="64"/>
        <v>120.30000000000001</v>
      </c>
      <c r="Q326" s="70">
        <f t="shared" si="65"/>
        <v>1203</v>
      </c>
      <c r="R326" s="70">
        <v>1756.7686048017463</v>
      </c>
      <c r="S326" s="71">
        <f t="shared" si="66"/>
        <v>285.20554818436312</v>
      </c>
      <c r="T326" s="71">
        <f t="shared" si="67"/>
        <v>31.80504462077014</v>
      </c>
      <c r="U326" s="86">
        <v>649.95828637753277</v>
      </c>
      <c r="V326" s="70">
        <f t="shared" si="68"/>
        <v>2345.662394742872</v>
      </c>
      <c r="W326" s="86">
        <f t="shared" si="69"/>
        <v>819.98719060388271</v>
      </c>
      <c r="X326" s="86">
        <f t="shared" si="70"/>
        <v>3166</v>
      </c>
      <c r="Y326" s="25">
        <f t="shared" si="71"/>
        <v>2692</v>
      </c>
    </row>
    <row r="327" spans="1:25" ht="24" x14ac:dyDescent="0.45">
      <c r="A327" s="7" t="s">
        <v>52</v>
      </c>
      <c r="B327" s="18" t="s">
        <v>4</v>
      </c>
      <c r="C327" s="84" t="s">
        <v>67</v>
      </c>
      <c r="D327" s="85">
        <v>58431</v>
      </c>
      <c r="E327" s="74">
        <v>200393</v>
      </c>
      <c r="F327" s="85">
        <v>57841</v>
      </c>
      <c r="G327" s="85">
        <v>6464</v>
      </c>
      <c r="H327" s="69">
        <v>1483.592229327516</v>
      </c>
      <c r="I327" s="69">
        <v>481.71254186907134</v>
      </c>
      <c r="J327" s="69">
        <v>282.4786066751463</v>
      </c>
      <c r="K327" s="69">
        <v>55296.214338568949</v>
      </c>
      <c r="L327" s="69">
        <f t="shared" si="61"/>
        <v>2892.05</v>
      </c>
      <c r="M327" s="69">
        <f t="shared" si="62"/>
        <v>3571.95</v>
      </c>
      <c r="N327" s="69">
        <f t="shared" si="72"/>
        <v>357.19499999999999</v>
      </c>
      <c r="O327" s="69">
        <f t="shared" si="63"/>
        <v>2892.05</v>
      </c>
      <c r="P327" s="69">
        <f t="shared" si="64"/>
        <v>59</v>
      </c>
      <c r="Q327" s="70">
        <f t="shared" si="65"/>
        <v>590</v>
      </c>
      <c r="R327" s="70">
        <v>1483.592229327516</v>
      </c>
      <c r="S327" s="71">
        <f t="shared" si="66"/>
        <v>240.85627093453567</v>
      </c>
      <c r="T327" s="71">
        <f t="shared" si="67"/>
        <v>28.24786066751463</v>
      </c>
      <c r="U327" s="86">
        <v>552.9621433856895</v>
      </c>
      <c r="V327" s="70">
        <f t="shared" si="68"/>
        <v>1950.9677829802265</v>
      </c>
      <c r="W327" s="86">
        <f t="shared" si="69"/>
        <v>682.01144159111004</v>
      </c>
      <c r="X327" s="86">
        <f t="shared" si="70"/>
        <v>2633</v>
      </c>
      <c r="Y327" s="25">
        <f t="shared" si="71"/>
        <v>2239</v>
      </c>
    </row>
    <row r="328" spans="1:25" ht="24" x14ac:dyDescent="0.45">
      <c r="A328" s="7" t="s">
        <v>43</v>
      </c>
      <c r="B328" s="18" t="s">
        <v>4</v>
      </c>
      <c r="C328" s="84" t="s">
        <v>106</v>
      </c>
      <c r="D328" s="85">
        <v>35572</v>
      </c>
      <c r="E328" s="74">
        <v>116062</v>
      </c>
      <c r="F328" s="85">
        <v>35266</v>
      </c>
      <c r="G328" s="85">
        <v>3693</v>
      </c>
      <c r="H328" s="69">
        <v>903.19081962722532</v>
      </c>
      <c r="I328" s="69">
        <v>293.26005954658666</v>
      </c>
      <c r="J328" s="69">
        <v>163.60367901039871</v>
      </c>
      <c r="K328" s="69">
        <v>33714.429122317604</v>
      </c>
      <c r="L328" s="69">
        <f t="shared" si="61"/>
        <v>1763.3000000000002</v>
      </c>
      <c r="M328" s="69">
        <f t="shared" si="62"/>
        <v>1929.6999999999998</v>
      </c>
      <c r="N328" s="69">
        <f t="shared" si="72"/>
        <v>192.96999999999997</v>
      </c>
      <c r="O328" s="69">
        <f t="shared" si="63"/>
        <v>1763.3000000000002</v>
      </c>
      <c r="P328" s="69">
        <f t="shared" si="64"/>
        <v>30.6</v>
      </c>
      <c r="Q328" s="70">
        <f t="shared" si="65"/>
        <v>306</v>
      </c>
      <c r="R328" s="70">
        <v>903.19081962722532</v>
      </c>
      <c r="S328" s="71">
        <f t="shared" si="66"/>
        <v>146.63002977329333</v>
      </c>
      <c r="T328" s="71">
        <f t="shared" si="67"/>
        <v>16.360367901039872</v>
      </c>
      <c r="U328" s="86">
        <v>337.14429122317608</v>
      </c>
      <c r="V328" s="70">
        <f t="shared" si="68"/>
        <v>1208.234772722655</v>
      </c>
      <c r="W328" s="86">
        <f t="shared" si="69"/>
        <v>422.36983425032639</v>
      </c>
      <c r="X328" s="86">
        <f t="shared" si="70"/>
        <v>1631</v>
      </c>
      <c r="Y328" s="25">
        <f t="shared" si="71"/>
        <v>1387</v>
      </c>
    </row>
    <row r="329" spans="1:25" ht="24" x14ac:dyDescent="0.45">
      <c r="A329" s="7" t="s">
        <v>113</v>
      </c>
      <c r="B329" s="18" t="s">
        <v>4</v>
      </c>
      <c r="C329" s="84" t="s">
        <v>113</v>
      </c>
      <c r="D329" s="85">
        <v>31803</v>
      </c>
      <c r="E329" s="74">
        <v>105393</v>
      </c>
      <c r="F329" s="85">
        <v>31459</v>
      </c>
      <c r="G329" s="85">
        <v>3654</v>
      </c>
      <c r="H329" s="69">
        <v>807.49403004061185</v>
      </c>
      <c r="I329" s="69">
        <v>262.18794764871518</v>
      </c>
      <c r="J329" s="69">
        <v>148.56440990111278</v>
      </c>
      <c r="K329" s="69">
        <v>30074.922751630169</v>
      </c>
      <c r="L329" s="69">
        <f t="shared" si="61"/>
        <v>1572.95</v>
      </c>
      <c r="M329" s="69">
        <f t="shared" si="62"/>
        <v>2081.0500000000002</v>
      </c>
      <c r="N329" s="69">
        <f t="shared" si="72"/>
        <v>208.10500000000002</v>
      </c>
      <c r="O329" s="69">
        <f t="shared" si="63"/>
        <v>1572.95</v>
      </c>
      <c r="P329" s="69">
        <f t="shared" si="64"/>
        <v>34.4</v>
      </c>
      <c r="Q329" s="70">
        <f t="shared" si="65"/>
        <v>344</v>
      </c>
      <c r="R329" s="70">
        <v>807.49403004061185</v>
      </c>
      <c r="S329" s="71">
        <f t="shared" si="66"/>
        <v>131.09397382435759</v>
      </c>
      <c r="T329" s="71">
        <f t="shared" si="67"/>
        <v>14.856440990111279</v>
      </c>
      <c r="U329" s="86">
        <v>300.74922751630169</v>
      </c>
      <c r="V329" s="70">
        <f t="shared" si="68"/>
        <v>1050.7757903911597</v>
      </c>
      <c r="W329" s="86">
        <f t="shared" si="69"/>
        <v>367.32595886283588</v>
      </c>
      <c r="X329" s="86">
        <f t="shared" si="70"/>
        <v>1418</v>
      </c>
      <c r="Y329" s="25">
        <f t="shared" si="71"/>
        <v>1206</v>
      </c>
    </row>
    <row r="330" spans="1:25" ht="24" x14ac:dyDescent="0.45">
      <c r="A330" s="8" t="s">
        <v>113</v>
      </c>
      <c r="B330" s="19" t="s">
        <v>4</v>
      </c>
      <c r="C330" s="72" t="s">
        <v>123</v>
      </c>
      <c r="D330" s="73">
        <v>31693</v>
      </c>
      <c r="E330" s="74">
        <v>97464</v>
      </c>
      <c r="F330" s="73">
        <v>31481</v>
      </c>
      <c r="G330" s="73">
        <v>20950</v>
      </c>
      <c r="H330" s="69">
        <v>804.7010751840113</v>
      </c>
      <c r="I330" s="69">
        <v>261.28109375941671</v>
      </c>
      <c r="J330" s="69">
        <v>137.38750815141475</v>
      </c>
      <c r="K330" s="69">
        <v>30095.954834675904</v>
      </c>
      <c r="L330" s="69">
        <f t="shared" si="61"/>
        <v>1574.0500000000002</v>
      </c>
      <c r="M330" s="69">
        <f t="shared" si="62"/>
        <v>19375.95</v>
      </c>
      <c r="N330" s="69">
        <f t="shared" si="72"/>
        <v>1937.595</v>
      </c>
      <c r="O330" s="69">
        <f t="shared" si="63"/>
        <v>1574.0500000000002</v>
      </c>
      <c r="P330" s="69">
        <f t="shared" si="64"/>
        <v>21.200000000000003</v>
      </c>
      <c r="Q330" s="70">
        <f t="shared" si="65"/>
        <v>212</v>
      </c>
      <c r="R330" s="70">
        <v>804.7010751840113</v>
      </c>
      <c r="S330" s="71">
        <f t="shared" si="66"/>
        <v>130.64054687970835</v>
      </c>
      <c r="T330" s="71">
        <f t="shared" si="67"/>
        <v>13.738750815141476</v>
      </c>
      <c r="U330" s="86">
        <v>300.95954834675905</v>
      </c>
      <c r="V330" s="70">
        <f t="shared" si="68"/>
        <v>-693.83258040466285</v>
      </c>
      <c r="W330" s="86">
        <f t="shared" si="69"/>
        <v>-242.54719248198876</v>
      </c>
      <c r="X330" s="86">
        <f t="shared" si="70"/>
        <v>-936</v>
      </c>
      <c r="Y330" s="25">
        <f t="shared" si="71"/>
        <v>-796</v>
      </c>
    </row>
    <row r="331" spans="1:25" ht="24" x14ac:dyDescent="0.45">
      <c r="A331" s="8" t="s">
        <v>43</v>
      </c>
      <c r="B331" s="19" t="s">
        <v>4</v>
      </c>
      <c r="C331" s="72" t="s">
        <v>140</v>
      </c>
      <c r="D331" s="73">
        <v>23787</v>
      </c>
      <c r="E331" s="74">
        <v>83934</v>
      </c>
      <c r="F331" s="73">
        <v>23464</v>
      </c>
      <c r="G331" s="73">
        <v>2055</v>
      </c>
      <c r="H331" s="69">
        <v>603.96379249052086</v>
      </c>
      <c r="I331" s="69">
        <v>196.10303149765707</v>
      </c>
      <c r="J331" s="69">
        <v>118.3153072845445</v>
      </c>
      <c r="K331" s="69">
        <v>22431.672572054111</v>
      </c>
      <c r="L331" s="69">
        <f t="shared" si="61"/>
        <v>1173.2</v>
      </c>
      <c r="M331" s="69">
        <f t="shared" si="62"/>
        <v>881.8</v>
      </c>
      <c r="N331" s="69">
        <f t="shared" si="72"/>
        <v>88.179999999999993</v>
      </c>
      <c r="O331" s="69">
        <f t="shared" si="63"/>
        <v>1173.2</v>
      </c>
      <c r="P331" s="69">
        <f t="shared" si="64"/>
        <v>32.300000000000004</v>
      </c>
      <c r="Q331" s="70">
        <f t="shared" si="65"/>
        <v>323</v>
      </c>
      <c r="R331" s="70">
        <v>603.96379249052086</v>
      </c>
      <c r="S331" s="71">
        <f t="shared" si="66"/>
        <v>98.051515748828535</v>
      </c>
      <c r="T331" s="71">
        <f t="shared" si="67"/>
        <v>11.831530728454451</v>
      </c>
      <c r="U331" s="86">
        <v>224.31672572054114</v>
      </c>
      <c r="V331" s="70">
        <f t="shared" si="68"/>
        <v>858.62050323143603</v>
      </c>
      <c r="W331" s="86">
        <f t="shared" si="69"/>
        <v>300.15308930116305</v>
      </c>
      <c r="X331" s="86">
        <f t="shared" si="70"/>
        <v>1159</v>
      </c>
      <c r="Y331" s="25">
        <f t="shared" si="71"/>
        <v>986</v>
      </c>
    </row>
    <row r="332" spans="1:25" ht="24" x14ac:dyDescent="0.45">
      <c r="A332" s="8" t="s">
        <v>148</v>
      </c>
      <c r="B332" s="19" t="s">
        <v>4</v>
      </c>
      <c r="C332" s="72" t="s">
        <v>149</v>
      </c>
      <c r="D332" s="73">
        <v>24385</v>
      </c>
      <c r="E332" s="74">
        <v>79034</v>
      </c>
      <c r="F332" s="73">
        <v>24072</v>
      </c>
      <c r="G332" s="73">
        <v>3125</v>
      </c>
      <c r="H332" s="69">
        <v>619.14731071094934</v>
      </c>
      <c r="I332" s="69">
        <v>201.03301900493409</v>
      </c>
      <c r="J332" s="69">
        <v>111.40815397725227</v>
      </c>
      <c r="K332" s="69">
        <v>23012.922867136316</v>
      </c>
      <c r="L332" s="69">
        <f t="shared" si="61"/>
        <v>1203.6000000000001</v>
      </c>
      <c r="M332" s="69">
        <f t="shared" si="62"/>
        <v>1921.3999999999999</v>
      </c>
      <c r="N332" s="69">
        <f t="shared" si="72"/>
        <v>192.14</v>
      </c>
      <c r="O332" s="69">
        <f t="shared" si="63"/>
        <v>1203.6000000000001</v>
      </c>
      <c r="P332" s="69">
        <f t="shared" si="64"/>
        <v>31.3</v>
      </c>
      <c r="Q332" s="70">
        <f t="shared" si="65"/>
        <v>313</v>
      </c>
      <c r="R332" s="70">
        <v>619.14731071094934</v>
      </c>
      <c r="S332" s="71">
        <f t="shared" si="66"/>
        <v>100.51650950246704</v>
      </c>
      <c r="T332" s="71">
        <f t="shared" si="67"/>
        <v>11.140815397725227</v>
      </c>
      <c r="U332" s="86">
        <v>230.12922867136319</v>
      </c>
      <c r="V332" s="70">
        <f t="shared" si="68"/>
        <v>777.8122334870543</v>
      </c>
      <c r="W332" s="86">
        <f t="shared" si="69"/>
        <v>271.90446058384936</v>
      </c>
      <c r="X332" s="86">
        <f t="shared" si="70"/>
        <v>1050</v>
      </c>
      <c r="Y332" s="25">
        <f t="shared" si="71"/>
        <v>893</v>
      </c>
    </row>
    <row r="333" spans="1:25" ht="24" x14ac:dyDescent="0.45">
      <c r="A333" s="8" t="s">
        <v>148</v>
      </c>
      <c r="B333" s="19" t="s">
        <v>4</v>
      </c>
      <c r="C333" s="72" t="s">
        <v>148</v>
      </c>
      <c r="D333" s="73">
        <v>23938</v>
      </c>
      <c r="E333" s="74">
        <v>73363</v>
      </c>
      <c r="F333" s="73">
        <v>23709</v>
      </c>
      <c r="G333" s="73">
        <v>5271</v>
      </c>
      <c r="H333" s="69">
        <v>607.79775779367253</v>
      </c>
      <c r="I333" s="69">
        <v>197.34789456387585</v>
      </c>
      <c r="J333" s="69">
        <v>103.41418124140442</v>
      </c>
      <c r="K333" s="69">
        <v>22665.893496881643</v>
      </c>
      <c r="L333" s="69">
        <f t="shared" si="61"/>
        <v>1185.45</v>
      </c>
      <c r="M333" s="69">
        <f t="shared" si="62"/>
        <v>4085.55</v>
      </c>
      <c r="N333" s="69">
        <f t="shared" si="72"/>
        <v>408.55500000000001</v>
      </c>
      <c r="O333" s="69">
        <f t="shared" si="63"/>
        <v>1185.45</v>
      </c>
      <c r="P333" s="69">
        <f t="shared" si="64"/>
        <v>22.900000000000002</v>
      </c>
      <c r="Q333" s="70">
        <f t="shared" si="65"/>
        <v>229</v>
      </c>
      <c r="R333" s="70">
        <v>607.79775779367253</v>
      </c>
      <c r="S333" s="71">
        <f t="shared" si="66"/>
        <v>98.673947281937927</v>
      </c>
      <c r="T333" s="71">
        <f t="shared" si="67"/>
        <v>10.341418124140443</v>
      </c>
      <c r="U333" s="86">
        <v>226.65893496881645</v>
      </c>
      <c r="V333" s="70">
        <f t="shared" si="68"/>
        <v>537.13422192028634</v>
      </c>
      <c r="W333" s="86">
        <f t="shared" si="69"/>
        <v>187.76921290836432</v>
      </c>
      <c r="X333" s="86">
        <f t="shared" si="70"/>
        <v>725</v>
      </c>
      <c r="Y333" s="25">
        <f t="shared" si="71"/>
        <v>617</v>
      </c>
    </row>
    <row r="334" spans="1:25" ht="24" x14ac:dyDescent="0.45">
      <c r="A334" s="8" t="s">
        <v>1323</v>
      </c>
      <c r="B334" s="19" t="s">
        <v>4</v>
      </c>
      <c r="C334" s="72" t="s">
        <v>169</v>
      </c>
      <c r="D334" s="73">
        <v>18802</v>
      </c>
      <c r="E334" s="74">
        <v>65388</v>
      </c>
      <c r="F334" s="73">
        <v>18400</v>
      </c>
      <c r="G334" s="73">
        <v>985</v>
      </c>
      <c r="H334" s="69">
        <v>477.39215648912318</v>
      </c>
      <c r="I334" s="69">
        <v>155.00606205990448</v>
      </c>
      <c r="J334" s="69">
        <v>92.172436828005303</v>
      </c>
      <c r="K334" s="69">
        <v>17590.469456435203</v>
      </c>
      <c r="L334" s="69">
        <f t="shared" si="61"/>
        <v>920</v>
      </c>
      <c r="M334" s="69">
        <f t="shared" si="62"/>
        <v>65</v>
      </c>
      <c r="N334" s="69">
        <f t="shared" si="72"/>
        <v>6.5</v>
      </c>
      <c r="O334" s="69">
        <f t="shared" si="63"/>
        <v>920</v>
      </c>
      <c r="P334" s="69">
        <f t="shared" si="64"/>
        <v>40.200000000000003</v>
      </c>
      <c r="Q334" s="70">
        <f t="shared" si="65"/>
        <v>402</v>
      </c>
      <c r="R334" s="70">
        <v>477.39215648912318</v>
      </c>
      <c r="S334" s="71">
        <f t="shared" si="66"/>
        <v>77.50303102995224</v>
      </c>
      <c r="T334" s="71">
        <f t="shared" si="67"/>
        <v>9.2172436828005306</v>
      </c>
      <c r="U334" s="86">
        <v>175.90469456435204</v>
      </c>
      <c r="V334" s="70">
        <f t="shared" si="68"/>
        <v>755.28263840062687</v>
      </c>
      <c r="W334" s="86">
        <f t="shared" si="69"/>
        <v>264.02865568465893</v>
      </c>
      <c r="X334" s="86">
        <f t="shared" si="70"/>
        <v>1019</v>
      </c>
      <c r="Y334" s="25">
        <f t="shared" si="71"/>
        <v>867</v>
      </c>
    </row>
    <row r="335" spans="1:25" ht="24" x14ac:dyDescent="0.45">
      <c r="A335" s="8" t="s">
        <v>183</v>
      </c>
      <c r="B335" s="19" t="s">
        <v>4</v>
      </c>
      <c r="C335" s="72" t="s">
        <v>183</v>
      </c>
      <c r="D335" s="73">
        <v>18054</v>
      </c>
      <c r="E335" s="74">
        <v>59184</v>
      </c>
      <c r="F335" s="73">
        <v>17499</v>
      </c>
      <c r="G335" s="73">
        <v>4354</v>
      </c>
      <c r="H335" s="69">
        <v>458.40006346423945</v>
      </c>
      <c r="I335" s="69">
        <v>148.83945561267501</v>
      </c>
      <c r="J335" s="69">
        <v>83.427134967098922</v>
      </c>
      <c r="K335" s="69">
        <v>16729.110055334764</v>
      </c>
      <c r="L335" s="69">
        <f t="shared" si="61"/>
        <v>874.95</v>
      </c>
      <c r="M335" s="69">
        <f t="shared" si="62"/>
        <v>3479.05</v>
      </c>
      <c r="N335" s="69">
        <f t="shared" si="72"/>
        <v>347.90500000000003</v>
      </c>
      <c r="O335" s="69">
        <f t="shared" si="63"/>
        <v>874.95</v>
      </c>
      <c r="P335" s="69">
        <f t="shared" si="64"/>
        <v>55.5</v>
      </c>
      <c r="Q335" s="70">
        <f t="shared" si="65"/>
        <v>555</v>
      </c>
      <c r="R335" s="70">
        <v>458.40006346423945</v>
      </c>
      <c r="S335" s="71">
        <f t="shared" si="66"/>
        <v>74.419727806337505</v>
      </c>
      <c r="T335" s="71">
        <f t="shared" si="67"/>
        <v>8.3427134967098926</v>
      </c>
      <c r="U335" s="86">
        <v>167.29110055334763</v>
      </c>
      <c r="V335" s="70">
        <f t="shared" si="68"/>
        <v>399.36317832721471</v>
      </c>
      <c r="W335" s="86">
        <f t="shared" si="69"/>
        <v>139.60776766558823</v>
      </c>
      <c r="X335" s="86">
        <f t="shared" si="70"/>
        <v>539</v>
      </c>
      <c r="Y335" s="25">
        <f t="shared" si="71"/>
        <v>458</v>
      </c>
    </row>
    <row r="336" spans="1:25" ht="24" x14ac:dyDescent="0.45">
      <c r="A336" s="8" t="s">
        <v>52</v>
      </c>
      <c r="B336" s="19" t="s">
        <v>4</v>
      </c>
      <c r="C336" s="72" t="s">
        <v>187</v>
      </c>
      <c r="D336" s="73">
        <v>17372</v>
      </c>
      <c r="E336" s="74">
        <v>58683</v>
      </c>
      <c r="F336" s="73">
        <v>17237</v>
      </c>
      <c r="G336" s="73">
        <v>2089</v>
      </c>
      <c r="H336" s="69">
        <v>441.08374335331604</v>
      </c>
      <c r="I336" s="69">
        <v>143.21696149902462</v>
      </c>
      <c r="J336" s="69">
        <v>82.720913782006406</v>
      </c>
      <c r="K336" s="69">
        <v>16478.637066335523</v>
      </c>
      <c r="L336" s="69">
        <f t="shared" si="61"/>
        <v>861.85</v>
      </c>
      <c r="M336" s="69">
        <f t="shared" si="62"/>
        <v>1227.1500000000001</v>
      </c>
      <c r="N336" s="69">
        <f t="shared" si="72"/>
        <v>122.715</v>
      </c>
      <c r="O336" s="69">
        <f t="shared" si="63"/>
        <v>861.85</v>
      </c>
      <c r="P336" s="69">
        <f t="shared" si="64"/>
        <v>13.5</v>
      </c>
      <c r="Q336" s="70">
        <f t="shared" si="65"/>
        <v>135</v>
      </c>
      <c r="R336" s="70">
        <v>441.08374335331604</v>
      </c>
      <c r="S336" s="71">
        <f t="shared" si="66"/>
        <v>71.60848074951231</v>
      </c>
      <c r="T336" s="71">
        <f t="shared" si="67"/>
        <v>8.2720913782006402</v>
      </c>
      <c r="U336" s="86">
        <v>164.78637066335523</v>
      </c>
      <c r="V336" s="70">
        <f t="shared" si="68"/>
        <v>559.9915033879829</v>
      </c>
      <c r="W336" s="86">
        <f t="shared" si="69"/>
        <v>195.75956908986129</v>
      </c>
      <c r="X336" s="86">
        <f t="shared" si="70"/>
        <v>756</v>
      </c>
      <c r="Y336" s="25">
        <f t="shared" si="71"/>
        <v>643</v>
      </c>
    </row>
    <row r="337" spans="1:25" ht="24" x14ac:dyDescent="0.45">
      <c r="A337" s="8" t="s">
        <v>43</v>
      </c>
      <c r="B337" s="19" t="s">
        <v>4</v>
      </c>
      <c r="C337" s="72" t="s">
        <v>205</v>
      </c>
      <c r="D337" s="73">
        <v>15850</v>
      </c>
      <c r="E337" s="74">
        <v>53971</v>
      </c>
      <c r="F337" s="73">
        <v>15587</v>
      </c>
      <c r="G337" s="73">
        <v>1618</v>
      </c>
      <c r="H337" s="69">
        <v>402.43940433744297</v>
      </c>
      <c r="I337" s="69">
        <v>130.66940132164058</v>
      </c>
      <c r="J337" s="69">
        <v>76.078769622014335</v>
      </c>
      <c r="K337" s="69">
        <v>14901.230837905192</v>
      </c>
      <c r="L337" s="69">
        <f t="shared" si="61"/>
        <v>779.35</v>
      </c>
      <c r="M337" s="69">
        <f t="shared" si="62"/>
        <v>838.65</v>
      </c>
      <c r="N337" s="69">
        <f t="shared" si="72"/>
        <v>83.864999999999995</v>
      </c>
      <c r="O337" s="69">
        <f t="shared" si="63"/>
        <v>779.35</v>
      </c>
      <c r="P337" s="69">
        <f t="shared" si="64"/>
        <v>26.3</v>
      </c>
      <c r="Q337" s="70">
        <f t="shared" si="65"/>
        <v>263</v>
      </c>
      <c r="R337" s="70">
        <v>402.43940433744297</v>
      </c>
      <c r="S337" s="71">
        <f t="shared" si="66"/>
        <v>65.334700660820289</v>
      </c>
      <c r="T337" s="71">
        <f t="shared" si="67"/>
        <v>7.6078769622014342</v>
      </c>
      <c r="U337" s="86">
        <v>149.01230837905192</v>
      </c>
      <c r="V337" s="70">
        <f t="shared" si="68"/>
        <v>551.61353641511369</v>
      </c>
      <c r="W337" s="86">
        <f t="shared" si="69"/>
        <v>192.83083321702134</v>
      </c>
      <c r="X337" s="86">
        <f t="shared" si="70"/>
        <v>744</v>
      </c>
      <c r="Y337" s="25">
        <f t="shared" si="71"/>
        <v>633</v>
      </c>
    </row>
    <row r="338" spans="1:25" ht="24" x14ac:dyDescent="0.45">
      <c r="A338" s="9" t="s">
        <v>32</v>
      </c>
      <c r="B338" s="20" t="s">
        <v>4</v>
      </c>
      <c r="C338" s="75" t="s">
        <v>219</v>
      </c>
      <c r="D338" s="76">
        <v>15259</v>
      </c>
      <c r="E338" s="74">
        <v>49950</v>
      </c>
      <c r="F338" s="76">
        <v>15105</v>
      </c>
      <c r="G338" s="76">
        <v>1400</v>
      </c>
      <c r="H338" s="69">
        <v>387.43361960788911</v>
      </c>
      <c r="I338" s="69">
        <v>125.79712269822798</v>
      </c>
      <c r="J338" s="69">
        <v>70.410675040662881</v>
      </c>
      <c r="K338" s="69">
        <v>14440.437018448574</v>
      </c>
      <c r="L338" s="69">
        <f t="shared" si="61"/>
        <v>755.25</v>
      </c>
      <c r="M338" s="69">
        <f t="shared" si="62"/>
        <v>644.75</v>
      </c>
      <c r="N338" s="69">
        <f t="shared" si="72"/>
        <v>64.474999999999994</v>
      </c>
      <c r="O338" s="69">
        <f t="shared" si="63"/>
        <v>755.25</v>
      </c>
      <c r="P338" s="69">
        <f t="shared" si="64"/>
        <v>15.4</v>
      </c>
      <c r="Q338" s="70">
        <f t="shared" si="65"/>
        <v>154</v>
      </c>
      <c r="R338" s="70">
        <v>387.43361960788911</v>
      </c>
      <c r="S338" s="71">
        <f t="shared" si="66"/>
        <v>62.89856134911399</v>
      </c>
      <c r="T338" s="71">
        <f t="shared" si="67"/>
        <v>7.0410675040662882</v>
      </c>
      <c r="U338" s="86">
        <v>144.40437018448574</v>
      </c>
      <c r="V338" s="70">
        <f t="shared" si="68"/>
        <v>538.62048363742258</v>
      </c>
      <c r="W338" s="86">
        <f t="shared" si="69"/>
        <v>188.28877427945849</v>
      </c>
      <c r="X338" s="86">
        <f t="shared" si="70"/>
        <v>727</v>
      </c>
      <c r="Y338" s="25">
        <f t="shared" si="71"/>
        <v>618</v>
      </c>
    </row>
    <row r="339" spans="1:25" ht="24" x14ac:dyDescent="0.45">
      <c r="A339" s="9" t="s">
        <v>225</v>
      </c>
      <c r="B339" s="20" t="s">
        <v>4</v>
      </c>
      <c r="C339" s="75" t="s">
        <v>225</v>
      </c>
      <c r="D339" s="76">
        <v>15267</v>
      </c>
      <c r="E339" s="74">
        <v>48380</v>
      </c>
      <c r="F339" s="76">
        <v>14991</v>
      </c>
      <c r="G339" s="76">
        <v>4500</v>
      </c>
      <c r="H339" s="69">
        <v>387.63674359746005</v>
      </c>
      <c r="I339" s="69">
        <v>125.86307570835878</v>
      </c>
      <c r="J339" s="69">
        <v>68.197566736081484</v>
      </c>
      <c r="K339" s="69">
        <v>14331.452588120659</v>
      </c>
      <c r="L339" s="69">
        <f t="shared" si="61"/>
        <v>749.55000000000007</v>
      </c>
      <c r="M339" s="69">
        <f t="shared" si="62"/>
        <v>3750.45</v>
      </c>
      <c r="N339" s="69">
        <f t="shared" si="72"/>
        <v>375.04499999999996</v>
      </c>
      <c r="O339" s="69">
        <f t="shared" si="63"/>
        <v>749.55000000000007</v>
      </c>
      <c r="P339" s="69">
        <f t="shared" si="64"/>
        <v>27.6</v>
      </c>
      <c r="Q339" s="70">
        <f t="shared" si="65"/>
        <v>276</v>
      </c>
      <c r="R339" s="70">
        <v>387.63674359746005</v>
      </c>
      <c r="S339" s="71">
        <f t="shared" si="66"/>
        <v>62.931537854179389</v>
      </c>
      <c r="T339" s="71">
        <f t="shared" si="67"/>
        <v>6.8197566736081487</v>
      </c>
      <c r="U339" s="86">
        <v>143.31452588120661</v>
      </c>
      <c r="V339" s="70">
        <f t="shared" si="68"/>
        <v>239.61805065923789</v>
      </c>
      <c r="W339" s="86">
        <f t="shared" si="69"/>
        <v>83.764710820452734</v>
      </c>
      <c r="X339" s="86">
        <f t="shared" si="70"/>
        <v>323</v>
      </c>
      <c r="Y339" s="25">
        <f t="shared" si="71"/>
        <v>275</v>
      </c>
    </row>
    <row r="340" spans="1:25" ht="24" x14ac:dyDescent="0.45">
      <c r="A340" s="9" t="s">
        <v>1323</v>
      </c>
      <c r="B340" s="20" t="s">
        <v>4</v>
      </c>
      <c r="C340" s="75" t="s">
        <v>239</v>
      </c>
      <c r="D340" s="76">
        <v>12316</v>
      </c>
      <c r="E340" s="74">
        <v>43922</v>
      </c>
      <c r="F340" s="76">
        <v>12090</v>
      </c>
      <c r="G340" s="76">
        <v>1406</v>
      </c>
      <c r="H340" s="69">
        <v>312.70938194447621</v>
      </c>
      <c r="I340" s="69">
        <v>101.53465909636122</v>
      </c>
      <c r="J340" s="69">
        <v>61.913466849569474</v>
      </c>
      <c r="K340" s="69">
        <v>11558.085637407696</v>
      </c>
      <c r="L340" s="69">
        <f t="shared" si="61"/>
        <v>604.5</v>
      </c>
      <c r="M340" s="69">
        <f t="shared" si="62"/>
        <v>801.5</v>
      </c>
      <c r="N340" s="69">
        <f t="shared" si="72"/>
        <v>80.150000000000006</v>
      </c>
      <c r="O340" s="69">
        <f t="shared" si="63"/>
        <v>604.5</v>
      </c>
      <c r="P340" s="69">
        <f t="shared" si="64"/>
        <v>22.6</v>
      </c>
      <c r="Q340" s="70">
        <f t="shared" si="65"/>
        <v>226</v>
      </c>
      <c r="R340" s="70">
        <v>312.70938194447621</v>
      </c>
      <c r="S340" s="71">
        <f t="shared" si="66"/>
        <v>50.767329548180612</v>
      </c>
      <c r="T340" s="71">
        <f t="shared" si="67"/>
        <v>6.1913466849569474</v>
      </c>
      <c r="U340" s="86">
        <v>115.58085637407697</v>
      </c>
      <c r="V340" s="70">
        <f t="shared" si="68"/>
        <v>415.31622118177688</v>
      </c>
      <c r="W340" s="86">
        <f t="shared" si="69"/>
        <v>145.18456798485573</v>
      </c>
      <c r="X340" s="86">
        <f t="shared" si="70"/>
        <v>561</v>
      </c>
      <c r="Y340" s="25">
        <f t="shared" si="71"/>
        <v>477</v>
      </c>
    </row>
    <row r="341" spans="1:25" ht="24" x14ac:dyDescent="0.45">
      <c r="A341" s="9" t="s">
        <v>1323</v>
      </c>
      <c r="B341" s="20" t="s">
        <v>4</v>
      </c>
      <c r="C341" s="75" t="s">
        <v>168</v>
      </c>
      <c r="D341" s="76">
        <v>10701</v>
      </c>
      <c r="E341" s="74">
        <v>37527</v>
      </c>
      <c r="F341" s="76">
        <v>10411</v>
      </c>
      <c r="G341" s="76">
        <v>1733</v>
      </c>
      <c r="H341" s="69">
        <v>271.70372654984084</v>
      </c>
      <c r="I341" s="69">
        <v>88.220395176206679</v>
      </c>
      <c r="J341" s="69">
        <v>52.898926971991116</v>
      </c>
      <c r="K341" s="69">
        <v>9952.9552995079848</v>
      </c>
      <c r="L341" s="69">
        <f t="shared" si="61"/>
        <v>520.55000000000007</v>
      </c>
      <c r="M341" s="69">
        <f t="shared" si="62"/>
        <v>1212.4499999999998</v>
      </c>
      <c r="N341" s="69">
        <f t="shared" si="72"/>
        <v>121.24499999999998</v>
      </c>
      <c r="O341" s="69">
        <f t="shared" si="63"/>
        <v>520.55000000000007</v>
      </c>
      <c r="P341" s="69">
        <f t="shared" si="64"/>
        <v>29</v>
      </c>
      <c r="Q341" s="70">
        <f t="shared" si="65"/>
        <v>290</v>
      </c>
      <c r="R341" s="70">
        <v>271.70372654984084</v>
      </c>
      <c r="S341" s="71">
        <f t="shared" si="66"/>
        <v>44.11019758810334</v>
      </c>
      <c r="T341" s="71">
        <f t="shared" si="67"/>
        <v>5.2898926971991118</v>
      </c>
      <c r="U341" s="86">
        <v>99.529552995079854</v>
      </c>
      <c r="V341" s="70">
        <f t="shared" si="68"/>
        <v>317.80858443582497</v>
      </c>
      <c r="W341" s="86">
        <f t="shared" si="69"/>
        <v>111.09824196584583</v>
      </c>
      <c r="X341" s="86">
        <f t="shared" si="70"/>
        <v>429</v>
      </c>
      <c r="Y341" s="25">
        <f t="shared" si="71"/>
        <v>365</v>
      </c>
    </row>
    <row r="342" spans="1:25" ht="24" x14ac:dyDescent="0.45">
      <c r="A342" s="9" t="s">
        <v>43</v>
      </c>
      <c r="B342" s="20" t="s">
        <v>4</v>
      </c>
      <c r="C342" s="75" t="s">
        <v>286</v>
      </c>
      <c r="D342" s="76">
        <v>10290</v>
      </c>
      <c r="E342" s="74">
        <v>34221</v>
      </c>
      <c r="F342" s="76">
        <v>10050</v>
      </c>
      <c r="G342" s="76">
        <v>975</v>
      </c>
      <c r="H342" s="69">
        <v>261.26823158563332</v>
      </c>
      <c r="I342" s="69">
        <v>84.832059280736999</v>
      </c>
      <c r="J342" s="69">
        <v>48.238712924254749</v>
      </c>
      <c r="K342" s="69">
        <v>9607.8379368029237</v>
      </c>
      <c r="L342" s="69">
        <f t="shared" si="61"/>
        <v>502.5</v>
      </c>
      <c r="M342" s="69">
        <f t="shared" si="62"/>
        <v>472.5</v>
      </c>
      <c r="N342" s="69">
        <f t="shared" si="72"/>
        <v>47.25</v>
      </c>
      <c r="O342" s="69">
        <f t="shared" si="63"/>
        <v>502.5</v>
      </c>
      <c r="P342" s="69">
        <f t="shared" si="64"/>
        <v>24</v>
      </c>
      <c r="Q342" s="70">
        <f t="shared" si="65"/>
        <v>240</v>
      </c>
      <c r="R342" s="70">
        <v>261.26823158563332</v>
      </c>
      <c r="S342" s="71">
        <f t="shared" si="66"/>
        <v>42.4160296403685</v>
      </c>
      <c r="T342" s="71">
        <f t="shared" si="67"/>
        <v>4.8238712924254754</v>
      </c>
      <c r="U342" s="86">
        <v>96.078379368029232</v>
      </c>
      <c r="V342" s="70">
        <f t="shared" si="68"/>
        <v>371.68876930160559</v>
      </c>
      <c r="W342" s="86">
        <f t="shared" si="69"/>
        <v>129.93345947895787</v>
      </c>
      <c r="X342" s="86">
        <f t="shared" si="70"/>
        <v>502</v>
      </c>
      <c r="Y342" s="25">
        <f t="shared" si="71"/>
        <v>427</v>
      </c>
    </row>
    <row r="343" spans="1:25" ht="24" x14ac:dyDescent="0.45">
      <c r="A343" s="9" t="s">
        <v>43</v>
      </c>
      <c r="B343" s="20" t="s">
        <v>4</v>
      </c>
      <c r="C343" s="75" t="s">
        <v>292</v>
      </c>
      <c r="D343" s="76">
        <v>9600</v>
      </c>
      <c r="E343" s="74">
        <v>33249</v>
      </c>
      <c r="F343" s="76">
        <v>9398</v>
      </c>
      <c r="G343" s="76">
        <v>1177</v>
      </c>
      <c r="H343" s="69">
        <v>243.74878748513896</v>
      </c>
      <c r="I343" s="69">
        <v>79.143612156955811</v>
      </c>
      <c r="J343" s="69">
        <v>46.868559247787786</v>
      </c>
      <c r="K343" s="69">
        <v>8984.5234756292411</v>
      </c>
      <c r="L343" s="69">
        <f t="shared" si="61"/>
        <v>469.90000000000003</v>
      </c>
      <c r="M343" s="69">
        <f t="shared" si="62"/>
        <v>707.09999999999991</v>
      </c>
      <c r="N343" s="69">
        <f t="shared" si="72"/>
        <v>70.709999999999994</v>
      </c>
      <c r="O343" s="69">
        <f t="shared" si="63"/>
        <v>469.90000000000003</v>
      </c>
      <c r="P343" s="69">
        <f t="shared" si="64"/>
        <v>20.200000000000003</v>
      </c>
      <c r="Q343" s="70">
        <f t="shared" si="65"/>
        <v>202</v>
      </c>
      <c r="R343" s="70">
        <v>243.74878748513896</v>
      </c>
      <c r="S343" s="71">
        <f t="shared" si="66"/>
        <v>39.571806078477906</v>
      </c>
      <c r="T343" s="71">
        <f t="shared" si="67"/>
        <v>4.6868559247787784</v>
      </c>
      <c r="U343" s="86">
        <v>89.845234756292427</v>
      </c>
      <c r="V343" s="70">
        <f t="shared" si="68"/>
        <v>317.96897239513049</v>
      </c>
      <c r="W343" s="86">
        <f t="shared" si="69"/>
        <v>111.15430974117973</v>
      </c>
      <c r="X343" s="86">
        <f t="shared" si="70"/>
        <v>429</v>
      </c>
      <c r="Y343" s="25">
        <f t="shared" si="71"/>
        <v>365</v>
      </c>
    </row>
    <row r="344" spans="1:25" ht="24" x14ac:dyDescent="0.45">
      <c r="A344" s="9" t="s">
        <v>46</v>
      </c>
      <c r="B344" s="20" t="s">
        <v>4</v>
      </c>
      <c r="C344" s="75" t="s">
        <v>296</v>
      </c>
      <c r="D344" s="76">
        <v>9687</v>
      </c>
      <c r="E344" s="74">
        <v>32476</v>
      </c>
      <c r="F344" s="76">
        <v>9563</v>
      </c>
      <c r="G344" s="76">
        <v>5130</v>
      </c>
      <c r="H344" s="69">
        <v>245.95776087172302</v>
      </c>
      <c r="I344" s="69">
        <v>79.860851142128212</v>
      </c>
      <c r="J344" s="69">
        <v>45.77892057298434</v>
      </c>
      <c r="K344" s="69">
        <v>9142.2640984722748</v>
      </c>
      <c r="L344" s="69">
        <f t="shared" si="61"/>
        <v>478.15000000000003</v>
      </c>
      <c r="M344" s="69">
        <f t="shared" si="62"/>
        <v>4651.8500000000004</v>
      </c>
      <c r="N344" s="69">
        <f t="shared" si="72"/>
        <v>465.18500000000006</v>
      </c>
      <c r="O344" s="69">
        <f t="shared" si="63"/>
        <v>478.15000000000003</v>
      </c>
      <c r="P344" s="69">
        <f t="shared" si="64"/>
        <v>12.4</v>
      </c>
      <c r="Q344" s="70">
        <f t="shared" si="65"/>
        <v>124</v>
      </c>
      <c r="R344" s="70">
        <v>245.95776087172302</v>
      </c>
      <c r="S344" s="71">
        <f t="shared" si="66"/>
        <v>39.930425571064106</v>
      </c>
      <c r="T344" s="71">
        <f t="shared" si="67"/>
        <v>4.5778920572984338</v>
      </c>
      <c r="U344" s="86">
        <v>91.422640984722761</v>
      </c>
      <c r="V344" s="70">
        <f t="shared" si="68"/>
        <v>-80.052064629788561</v>
      </c>
      <c r="W344" s="86">
        <f t="shared" si="69"/>
        <v>-27.98427758612565</v>
      </c>
      <c r="X344" s="86">
        <f t="shared" si="70"/>
        <v>-108</v>
      </c>
      <c r="Y344" s="25">
        <f t="shared" si="71"/>
        <v>-92</v>
      </c>
    </row>
    <row r="345" spans="1:25" ht="24" x14ac:dyDescent="0.45">
      <c r="A345" s="9" t="s">
        <v>113</v>
      </c>
      <c r="B345" s="20" t="s">
        <v>4</v>
      </c>
      <c r="C345" s="75" t="s">
        <v>315</v>
      </c>
      <c r="D345" s="76">
        <v>8602</v>
      </c>
      <c r="E345" s="74">
        <v>28644</v>
      </c>
      <c r="F345" s="76">
        <v>8448</v>
      </c>
      <c r="G345" s="76">
        <v>752</v>
      </c>
      <c r="H345" s="69">
        <v>218.40906978616306</v>
      </c>
      <c r="I345" s="69">
        <v>70.915974143138939</v>
      </c>
      <c r="J345" s="69">
        <v>40.377244762057011</v>
      </c>
      <c r="K345" s="69">
        <v>8076.3198895632941</v>
      </c>
      <c r="L345" s="69">
        <f t="shared" si="61"/>
        <v>422.40000000000003</v>
      </c>
      <c r="M345" s="69">
        <f t="shared" si="62"/>
        <v>329.59999999999997</v>
      </c>
      <c r="N345" s="69">
        <f t="shared" si="72"/>
        <v>32.959999999999994</v>
      </c>
      <c r="O345" s="69">
        <f t="shared" si="63"/>
        <v>422.40000000000003</v>
      </c>
      <c r="P345" s="69">
        <f t="shared" si="64"/>
        <v>15.4</v>
      </c>
      <c r="Q345" s="70">
        <f t="shared" si="65"/>
        <v>154</v>
      </c>
      <c r="R345" s="70">
        <v>218.40906978616306</v>
      </c>
      <c r="S345" s="71">
        <f t="shared" si="66"/>
        <v>35.45798707156947</v>
      </c>
      <c r="T345" s="71">
        <f t="shared" si="67"/>
        <v>4.0377244762057014</v>
      </c>
      <c r="U345" s="86">
        <v>80.763198895632954</v>
      </c>
      <c r="V345" s="70">
        <f t="shared" si="68"/>
        <v>313.03253127715982</v>
      </c>
      <c r="W345" s="86">
        <f t="shared" si="69"/>
        <v>109.42864858338554</v>
      </c>
      <c r="X345" s="86">
        <f t="shared" si="70"/>
        <v>422</v>
      </c>
      <c r="Y345" s="25">
        <f t="shared" si="71"/>
        <v>359</v>
      </c>
    </row>
    <row r="346" spans="1:25" ht="24" x14ac:dyDescent="0.45">
      <c r="A346" s="9" t="s">
        <v>225</v>
      </c>
      <c r="B346" s="20" t="s">
        <v>4</v>
      </c>
      <c r="C346" s="75" t="s">
        <v>316</v>
      </c>
      <c r="D346" s="76">
        <v>9150</v>
      </c>
      <c r="E346" s="74">
        <v>28533</v>
      </c>
      <c r="F346" s="76">
        <v>9061</v>
      </c>
      <c r="G346" s="76">
        <v>2250</v>
      </c>
      <c r="H346" s="69">
        <v>232.32306307177305</v>
      </c>
      <c r="I346" s="69">
        <v>75.433755337098503</v>
      </c>
      <c r="J346" s="69">
        <v>40.220776595299981</v>
      </c>
      <c r="K346" s="69">
        <v>8662.3502035195324</v>
      </c>
      <c r="L346" s="69">
        <f t="shared" si="61"/>
        <v>453.05</v>
      </c>
      <c r="M346" s="69">
        <f t="shared" si="62"/>
        <v>1796.95</v>
      </c>
      <c r="N346" s="69">
        <f t="shared" si="72"/>
        <v>179.69499999999999</v>
      </c>
      <c r="O346" s="69">
        <f t="shared" si="63"/>
        <v>453.05</v>
      </c>
      <c r="P346" s="69">
        <f t="shared" si="64"/>
        <v>8.9</v>
      </c>
      <c r="Q346" s="70">
        <f t="shared" si="65"/>
        <v>89</v>
      </c>
      <c r="R346" s="70">
        <v>232.32306307177305</v>
      </c>
      <c r="S346" s="71">
        <f t="shared" si="66"/>
        <v>37.716877668549252</v>
      </c>
      <c r="T346" s="71">
        <f t="shared" si="67"/>
        <v>4.0220776595299981</v>
      </c>
      <c r="U346" s="86">
        <v>86.62350203519533</v>
      </c>
      <c r="V346" s="70">
        <f t="shared" si="68"/>
        <v>181.8463651159876</v>
      </c>
      <c r="W346" s="86">
        <f t="shared" si="69"/>
        <v>63.569118210351817</v>
      </c>
      <c r="X346" s="86">
        <f t="shared" si="70"/>
        <v>245</v>
      </c>
      <c r="Y346" s="25">
        <f t="shared" si="71"/>
        <v>208</v>
      </c>
    </row>
    <row r="347" spans="1:25" ht="24" x14ac:dyDescent="0.45">
      <c r="A347" s="9" t="s">
        <v>43</v>
      </c>
      <c r="B347" s="20" t="s">
        <v>4</v>
      </c>
      <c r="C347" s="75" t="s">
        <v>332</v>
      </c>
      <c r="D347" s="76">
        <v>7543</v>
      </c>
      <c r="E347" s="74">
        <v>25544</v>
      </c>
      <c r="F347" s="76">
        <v>7429</v>
      </c>
      <c r="G347" s="76">
        <v>714</v>
      </c>
      <c r="H347" s="69">
        <v>191.52053166670865</v>
      </c>
      <c r="I347" s="69">
        <v>62.185444427074756</v>
      </c>
      <c r="J347" s="69">
        <v>36.007413077851709</v>
      </c>
      <c r="K347" s="69">
        <v>7102.1520430357132</v>
      </c>
      <c r="L347" s="69">
        <f t="shared" si="61"/>
        <v>371.45000000000005</v>
      </c>
      <c r="M347" s="69">
        <f t="shared" si="62"/>
        <v>342.54999999999995</v>
      </c>
      <c r="N347" s="69">
        <f t="shared" si="72"/>
        <v>34.254999999999995</v>
      </c>
      <c r="O347" s="69">
        <f t="shared" si="63"/>
        <v>371.45000000000005</v>
      </c>
      <c r="P347" s="69">
        <f t="shared" si="64"/>
        <v>11.4</v>
      </c>
      <c r="Q347" s="70">
        <f t="shared" si="65"/>
        <v>114</v>
      </c>
      <c r="R347" s="70">
        <v>191.52053166670865</v>
      </c>
      <c r="S347" s="71">
        <f t="shared" si="66"/>
        <v>31.092722213537378</v>
      </c>
      <c r="T347" s="71">
        <f t="shared" si="67"/>
        <v>3.6007413077851709</v>
      </c>
      <c r="U347" s="86">
        <v>71.021520430357143</v>
      </c>
      <c r="V347" s="70">
        <f t="shared" si="68"/>
        <v>267.17903300281802</v>
      </c>
      <c r="W347" s="86">
        <f t="shared" si="69"/>
        <v>93.39936776547863</v>
      </c>
      <c r="X347" s="86">
        <f t="shared" si="70"/>
        <v>361</v>
      </c>
      <c r="Y347" s="25">
        <f t="shared" si="71"/>
        <v>307</v>
      </c>
    </row>
    <row r="348" spans="1:25" ht="24" x14ac:dyDescent="0.45">
      <c r="A348" s="10" t="s">
        <v>54</v>
      </c>
      <c r="B348" s="21" t="s">
        <v>4</v>
      </c>
      <c r="C348" s="77" t="s">
        <v>361</v>
      </c>
      <c r="D348" s="78">
        <v>6372</v>
      </c>
      <c r="E348" s="74">
        <v>21682</v>
      </c>
      <c r="F348" s="78">
        <v>6229</v>
      </c>
      <c r="G348" s="78">
        <v>706</v>
      </c>
      <c r="H348" s="69">
        <v>161.78825769326099</v>
      </c>
      <c r="I348" s="69">
        <v>52.531572569179417</v>
      </c>
      <c r="J348" s="69">
        <v>30.563448573206259</v>
      </c>
      <c r="K348" s="69">
        <v>5954.9475132682001</v>
      </c>
      <c r="L348" s="69">
        <f t="shared" si="61"/>
        <v>311.45000000000005</v>
      </c>
      <c r="M348" s="69">
        <f t="shared" si="62"/>
        <v>394.54999999999995</v>
      </c>
      <c r="N348" s="69">
        <f t="shared" si="72"/>
        <v>39.454999999999998</v>
      </c>
      <c r="O348" s="69">
        <f t="shared" si="63"/>
        <v>311.45000000000005</v>
      </c>
      <c r="P348" s="69">
        <f t="shared" si="64"/>
        <v>14.3</v>
      </c>
      <c r="Q348" s="70">
        <f t="shared" si="65"/>
        <v>143</v>
      </c>
      <c r="R348" s="70">
        <v>161.78825769326099</v>
      </c>
      <c r="S348" s="71">
        <f t="shared" si="66"/>
        <v>26.265786284589709</v>
      </c>
      <c r="T348" s="71">
        <f t="shared" si="67"/>
        <v>3.0563448573206262</v>
      </c>
      <c r="U348" s="86">
        <v>59.549475132682005</v>
      </c>
      <c r="V348" s="70">
        <f t="shared" si="68"/>
        <v>219.39217425321209</v>
      </c>
      <c r="W348" s="86">
        <f t="shared" si="69"/>
        <v>76.694230597531956</v>
      </c>
      <c r="X348" s="86">
        <f t="shared" si="70"/>
        <v>296</v>
      </c>
      <c r="Y348" s="25">
        <f t="shared" si="71"/>
        <v>252</v>
      </c>
    </row>
    <row r="349" spans="1:25" ht="24" x14ac:dyDescent="0.45">
      <c r="A349" s="10" t="s">
        <v>54</v>
      </c>
      <c r="B349" s="21" t="s">
        <v>4</v>
      </c>
      <c r="C349" s="77" t="s">
        <v>405</v>
      </c>
      <c r="D349" s="78">
        <v>5368</v>
      </c>
      <c r="E349" s="74">
        <v>18281</v>
      </c>
      <c r="F349" s="78">
        <v>5191</v>
      </c>
      <c r="G349" s="78">
        <v>592</v>
      </c>
      <c r="H349" s="69">
        <v>136.29619700210685</v>
      </c>
      <c r="I349" s="69">
        <v>44.254469797764457</v>
      </c>
      <c r="J349" s="69">
        <v>25.769320328695859</v>
      </c>
      <c r="K349" s="69">
        <v>4962.6155950193015</v>
      </c>
      <c r="L349" s="69">
        <f t="shared" si="61"/>
        <v>259.55</v>
      </c>
      <c r="M349" s="69">
        <f t="shared" si="62"/>
        <v>332.45</v>
      </c>
      <c r="N349" s="69">
        <f t="shared" si="72"/>
        <v>33.244999999999997</v>
      </c>
      <c r="O349" s="69">
        <f t="shared" si="63"/>
        <v>259.55</v>
      </c>
      <c r="P349" s="69">
        <f t="shared" si="64"/>
        <v>17.7</v>
      </c>
      <c r="Q349" s="70">
        <f t="shared" si="65"/>
        <v>177</v>
      </c>
      <c r="R349" s="70">
        <v>136.29619700210685</v>
      </c>
      <c r="S349" s="71">
        <f t="shared" si="66"/>
        <v>22.127234898882229</v>
      </c>
      <c r="T349" s="71">
        <f t="shared" si="67"/>
        <v>2.5769320328695859</v>
      </c>
      <c r="U349" s="86">
        <v>49.626155950193017</v>
      </c>
      <c r="V349" s="70">
        <f t="shared" si="68"/>
        <v>189.92765581831247</v>
      </c>
      <c r="W349" s="86">
        <f t="shared" si="69"/>
        <v>66.394143190205781</v>
      </c>
      <c r="X349" s="86">
        <f t="shared" si="70"/>
        <v>256</v>
      </c>
      <c r="Y349" s="25">
        <f t="shared" si="71"/>
        <v>218</v>
      </c>
    </row>
    <row r="350" spans="1:25" ht="24" x14ac:dyDescent="0.45">
      <c r="A350" s="10" t="s">
        <v>1324</v>
      </c>
      <c r="B350" s="21" t="s">
        <v>4</v>
      </c>
      <c r="C350" s="77" t="s">
        <v>408</v>
      </c>
      <c r="D350" s="78">
        <v>6130</v>
      </c>
      <c r="E350" s="74">
        <v>18146</v>
      </c>
      <c r="F350" s="78">
        <v>5994</v>
      </c>
      <c r="G350" s="78">
        <v>877</v>
      </c>
      <c r="H350" s="69">
        <v>155.64375700873975</v>
      </c>
      <c r="I350" s="69">
        <v>50.536494012722819</v>
      </c>
      <c r="J350" s="69">
        <v>25.579021206964338</v>
      </c>
      <c r="K350" s="69">
        <v>5730.2866261887293</v>
      </c>
      <c r="L350" s="69">
        <f t="shared" si="61"/>
        <v>299.7</v>
      </c>
      <c r="M350" s="69">
        <f t="shared" si="62"/>
        <v>577.29999999999995</v>
      </c>
      <c r="N350" s="69">
        <f t="shared" si="72"/>
        <v>57.73</v>
      </c>
      <c r="O350" s="69">
        <f t="shared" si="63"/>
        <v>299.7</v>
      </c>
      <c r="P350" s="69">
        <f t="shared" si="64"/>
        <v>13.600000000000001</v>
      </c>
      <c r="Q350" s="70">
        <f t="shared" si="65"/>
        <v>136</v>
      </c>
      <c r="R350" s="70">
        <v>155.64375700873975</v>
      </c>
      <c r="S350" s="71">
        <f t="shared" si="66"/>
        <v>25.26824700636141</v>
      </c>
      <c r="T350" s="71">
        <f t="shared" si="67"/>
        <v>2.5579021206964341</v>
      </c>
      <c r="U350" s="86">
        <v>57.302866261887289</v>
      </c>
      <c r="V350" s="70">
        <f t="shared" si="68"/>
        <v>191.52696815629201</v>
      </c>
      <c r="W350" s="86">
        <f t="shared" si="69"/>
        <v>66.95322434095327</v>
      </c>
      <c r="X350" s="86">
        <f t="shared" si="70"/>
        <v>258</v>
      </c>
      <c r="Y350" s="25">
        <f t="shared" si="71"/>
        <v>219</v>
      </c>
    </row>
    <row r="351" spans="1:25" ht="24" x14ac:dyDescent="0.45">
      <c r="A351" s="10" t="s">
        <v>422</v>
      </c>
      <c r="B351" s="21" t="s">
        <v>4</v>
      </c>
      <c r="C351" s="77" t="s">
        <v>422</v>
      </c>
      <c r="D351" s="78">
        <v>5700</v>
      </c>
      <c r="E351" s="74">
        <v>17453</v>
      </c>
      <c r="F351" s="78">
        <v>5534</v>
      </c>
      <c r="G351" s="78">
        <v>1143</v>
      </c>
      <c r="H351" s="69">
        <v>144.72584256930125</v>
      </c>
      <c r="I351" s="69">
        <v>46.991519718192507</v>
      </c>
      <c r="J351" s="69">
        <v>24.602152382075861</v>
      </c>
      <c r="K351" s="69">
        <v>5290.5248897778492</v>
      </c>
      <c r="L351" s="69">
        <f t="shared" si="61"/>
        <v>276.7</v>
      </c>
      <c r="M351" s="69">
        <f t="shared" si="62"/>
        <v>866.3</v>
      </c>
      <c r="N351" s="69">
        <f t="shared" si="72"/>
        <v>86.63</v>
      </c>
      <c r="O351" s="69">
        <f t="shared" si="63"/>
        <v>276.7</v>
      </c>
      <c r="P351" s="69">
        <f t="shared" si="64"/>
        <v>16.600000000000001</v>
      </c>
      <c r="Q351" s="70">
        <f t="shared" si="65"/>
        <v>166</v>
      </c>
      <c r="R351" s="70">
        <v>144.72584256930125</v>
      </c>
      <c r="S351" s="71">
        <f t="shared" si="66"/>
        <v>23.495759859096253</v>
      </c>
      <c r="T351" s="71">
        <f t="shared" si="67"/>
        <v>2.4602152382075864</v>
      </c>
      <c r="U351" s="86">
        <v>52.905248897778499</v>
      </c>
      <c r="V351" s="70">
        <f t="shared" si="68"/>
        <v>148.63663608796844</v>
      </c>
      <c r="W351" s="86">
        <f t="shared" si="69"/>
        <v>51.959795203156354</v>
      </c>
      <c r="X351" s="86">
        <f t="shared" si="70"/>
        <v>201</v>
      </c>
      <c r="Y351" s="25">
        <f t="shared" si="71"/>
        <v>171</v>
      </c>
    </row>
    <row r="352" spans="1:25" ht="24" x14ac:dyDescent="0.45">
      <c r="A352" s="10" t="s">
        <v>32</v>
      </c>
      <c r="B352" s="21" t="s">
        <v>4</v>
      </c>
      <c r="C352" s="77" t="s">
        <v>466</v>
      </c>
      <c r="D352" s="78">
        <v>4386</v>
      </c>
      <c r="E352" s="74">
        <v>14077</v>
      </c>
      <c r="F352" s="78">
        <v>4293</v>
      </c>
      <c r="G352" s="78">
        <v>551</v>
      </c>
      <c r="H352" s="69">
        <v>111.36272728227286</v>
      </c>
      <c r="I352" s="69">
        <v>36.158737804209181</v>
      </c>
      <c r="J352" s="69">
        <v>19.843264715663892</v>
      </c>
      <c r="K352" s="69">
        <v>4104.124205243279</v>
      </c>
      <c r="L352" s="69">
        <f t="shared" si="61"/>
        <v>214.65</v>
      </c>
      <c r="M352" s="69">
        <f t="shared" si="62"/>
        <v>336.35</v>
      </c>
      <c r="N352" s="69">
        <f t="shared" si="72"/>
        <v>33.635000000000005</v>
      </c>
      <c r="O352" s="69">
        <f t="shared" si="63"/>
        <v>214.65</v>
      </c>
      <c r="P352" s="69">
        <f t="shared" si="64"/>
        <v>9.3000000000000007</v>
      </c>
      <c r="Q352" s="70">
        <f t="shared" si="65"/>
        <v>93</v>
      </c>
      <c r="R352" s="70">
        <v>111.36272728227286</v>
      </c>
      <c r="S352" s="71">
        <f t="shared" si="66"/>
        <v>18.079368902104591</v>
      </c>
      <c r="T352" s="71">
        <f t="shared" si="67"/>
        <v>1.9843264715663893</v>
      </c>
      <c r="U352" s="86">
        <v>41.041242052432793</v>
      </c>
      <c r="V352" s="70">
        <f t="shared" si="68"/>
        <v>144.16401176524386</v>
      </c>
      <c r="W352" s="86">
        <f t="shared" si="69"/>
        <v>50.396273248233449</v>
      </c>
      <c r="X352" s="86">
        <f t="shared" si="70"/>
        <v>195</v>
      </c>
      <c r="Y352" s="25">
        <f t="shared" si="71"/>
        <v>166</v>
      </c>
    </row>
    <row r="353" spans="1:25" ht="24" x14ac:dyDescent="0.45">
      <c r="A353" s="10" t="s">
        <v>225</v>
      </c>
      <c r="B353" s="21" t="s">
        <v>4</v>
      </c>
      <c r="C353" s="77" t="s">
        <v>555</v>
      </c>
      <c r="D353" s="78">
        <v>3110</v>
      </c>
      <c r="E353" s="74">
        <v>10648</v>
      </c>
      <c r="F353" s="78">
        <v>2912</v>
      </c>
      <c r="G353" s="78">
        <v>297</v>
      </c>
      <c r="H353" s="69">
        <v>78.964450945706474</v>
      </c>
      <c r="I353" s="69">
        <v>25.639232688347143</v>
      </c>
      <c r="J353" s="69">
        <v>15.009667023683249</v>
      </c>
      <c r="K353" s="69">
        <v>2783.8829922358323</v>
      </c>
      <c r="L353" s="69">
        <f t="shared" si="61"/>
        <v>145.6</v>
      </c>
      <c r="M353" s="69">
        <f t="shared" si="62"/>
        <v>151.4</v>
      </c>
      <c r="N353" s="69">
        <f t="shared" si="72"/>
        <v>15.14</v>
      </c>
      <c r="O353" s="69">
        <f t="shared" si="63"/>
        <v>145.6</v>
      </c>
      <c r="P353" s="69">
        <f t="shared" si="64"/>
        <v>19.8</v>
      </c>
      <c r="Q353" s="70">
        <f t="shared" si="65"/>
        <v>198</v>
      </c>
      <c r="R353" s="70">
        <v>78.964450945706474</v>
      </c>
      <c r="S353" s="71">
        <f t="shared" si="66"/>
        <v>12.819616344173571</v>
      </c>
      <c r="T353" s="71">
        <f t="shared" si="67"/>
        <v>1.5009667023683251</v>
      </c>
      <c r="U353" s="86">
        <v>27.838829922358322</v>
      </c>
      <c r="V353" s="70">
        <f t="shared" si="68"/>
        <v>122.78193050987004</v>
      </c>
      <c r="W353" s="86">
        <f t="shared" si="69"/>
        <v>42.921611601632819</v>
      </c>
      <c r="X353" s="86">
        <f t="shared" si="70"/>
        <v>166</v>
      </c>
      <c r="Y353" s="25">
        <f t="shared" si="71"/>
        <v>141</v>
      </c>
    </row>
    <row r="354" spans="1:25" ht="24" x14ac:dyDescent="0.45">
      <c r="A354" s="10" t="s">
        <v>1324</v>
      </c>
      <c r="B354" s="21" t="s">
        <v>4</v>
      </c>
      <c r="C354" s="77" t="s">
        <v>727</v>
      </c>
      <c r="D354" s="78">
        <v>2294</v>
      </c>
      <c r="E354" s="74">
        <v>6945</v>
      </c>
      <c r="F354" s="78">
        <v>2258</v>
      </c>
      <c r="G354" s="78">
        <v>694</v>
      </c>
      <c r="H354" s="69">
        <v>58.245804009469659</v>
      </c>
      <c r="I354" s="69">
        <v>18.912025655005898</v>
      </c>
      <c r="J354" s="69">
        <v>9.7898325957438175</v>
      </c>
      <c r="K354" s="69">
        <v>2158.6565235125377</v>
      </c>
      <c r="L354" s="69">
        <f t="shared" si="61"/>
        <v>112.9</v>
      </c>
      <c r="M354" s="69">
        <f t="shared" si="62"/>
        <v>581.1</v>
      </c>
      <c r="N354" s="69">
        <f t="shared" si="72"/>
        <v>58.11</v>
      </c>
      <c r="O354" s="69">
        <f t="shared" si="63"/>
        <v>112.9</v>
      </c>
      <c r="P354" s="69">
        <f t="shared" si="64"/>
        <v>3.6</v>
      </c>
      <c r="Q354" s="70">
        <f t="shared" si="65"/>
        <v>36</v>
      </c>
      <c r="R354" s="70">
        <v>58.245804009469659</v>
      </c>
      <c r="S354" s="71">
        <f t="shared" si="66"/>
        <v>9.4560128275029491</v>
      </c>
      <c r="T354" s="71">
        <f t="shared" si="67"/>
        <v>0.97898325957438181</v>
      </c>
      <c r="U354" s="86">
        <v>21.586565235125377</v>
      </c>
      <c r="V354" s="70">
        <f t="shared" si="68"/>
        <v>33.799398812523599</v>
      </c>
      <c r="W354" s="86">
        <f t="shared" si="69"/>
        <v>11.815457389987921</v>
      </c>
      <c r="X354" s="86">
        <f t="shared" si="70"/>
        <v>46</v>
      </c>
      <c r="Y354" s="25">
        <f t="shared" si="71"/>
        <v>39</v>
      </c>
    </row>
    <row r="355" spans="1:25" ht="24" x14ac:dyDescent="0.45">
      <c r="A355" s="10" t="s">
        <v>61</v>
      </c>
      <c r="B355" s="21" t="s">
        <v>4</v>
      </c>
      <c r="C355" s="77" t="s">
        <v>900</v>
      </c>
      <c r="D355" s="78">
        <v>1494</v>
      </c>
      <c r="E355" s="74">
        <v>4844</v>
      </c>
      <c r="F355" s="78">
        <v>1466</v>
      </c>
      <c r="G355" s="78">
        <v>278</v>
      </c>
      <c r="H355" s="69">
        <v>37.933405052374752</v>
      </c>
      <c r="I355" s="69">
        <v>12.316724641926248</v>
      </c>
      <c r="J355" s="69">
        <v>6.8282144123517723</v>
      </c>
      <c r="K355" s="69">
        <v>1401.5015338659787</v>
      </c>
      <c r="L355" s="69">
        <f t="shared" si="61"/>
        <v>73.3</v>
      </c>
      <c r="M355" s="69">
        <f t="shared" si="62"/>
        <v>204.7</v>
      </c>
      <c r="N355" s="69">
        <f t="shared" si="72"/>
        <v>20.47</v>
      </c>
      <c r="O355" s="69">
        <f t="shared" si="63"/>
        <v>73.3</v>
      </c>
      <c r="P355" s="69">
        <f t="shared" si="64"/>
        <v>2.8000000000000003</v>
      </c>
      <c r="Q355" s="70">
        <f t="shared" si="65"/>
        <v>28</v>
      </c>
      <c r="R355" s="70">
        <v>37.933405052374752</v>
      </c>
      <c r="S355" s="71">
        <f t="shared" si="66"/>
        <v>6.158362320963124</v>
      </c>
      <c r="T355" s="71">
        <f t="shared" si="67"/>
        <v>0.6828214412351773</v>
      </c>
      <c r="U355" s="86">
        <v>14.015015338659788</v>
      </c>
      <c r="V355" s="70">
        <f t="shared" si="68"/>
        <v>39.753961270762481</v>
      </c>
      <c r="W355" s="86">
        <f t="shared" si="69"/>
        <v>13.89702929579574</v>
      </c>
      <c r="X355" s="86">
        <f t="shared" si="70"/>
        <v>54</v>
      </c>
      <c r="Y355" s="25">
        <f t="shared" si="71"/>
        <v>46</v>
      </c>
    </row>
    <row r="356" spans="1:25" ht="24" x14ac:dyDescent="0.45">
      <c r="A356" s="10" t="s">
        <v>1324</v>
      </c>
      <c r="B356" s="21" t="s">
        <v>4</v>
      </c>
      <c r="C356" s="77" t="s">
        <v>1030</v>
      </c>
      <c r="D356" s="78">
        <v>1197</v>
      </c>
      <c r="E356" s="74">
        <v>3423</v>
      </c>
      <c r="F356" s="78">
        <v>1183</v>
      </c>
      <c r="G356" s="78">
        <v>79</v>
      </c>
      <c r="H356" s="69">
        <v>30.392426939553264</v>
      </c>
      <c r="I356" s="69">
        <v>9.8682191408204272</v>
      </c>
      <c r="J356" s="69">
        <v>4.8251399532370183</v>
      </c>
      <c r="K356" s="69">
        <v>1130.9524655958069</v>
      </c>
      <c r="L356" s="69">
        <f t="shared" si="61"/>
        <v>59.150000000000006</v>
      </c>
      <c r="M356" s="69">
        <f t="shared" si="62"/>
        <v>19.849999999999994</v>
      </c>
      <c r="N356" s="69">
        <f t="shared" si="72"/>
        <v>1.9849999999999994</v>
      </c>
      <c r="O356" s="69">
        <f t="shared" si="63"/>
        <v>59.150000000000006</v>
      </c>
      <c r="P356" s="69">
        <f t="shared" si="64"/>
        <v>1.4000000000000001</v>
      </c>
      <c r="Q356" s="70">
        <f t="shared" si="65"/>
        <v>14</v>
      </c>
      <c r="R356" s="70">
        <v>30.392426939553264</v>
      </c>
      <c r="S356" s="71">
        <f t="shared" si="66"/>
        <v>4.9341095704102136</v>
      </c>
      <c r="T356" s="71">
        <f t="shared" si="67"/>
        <v>0.48251399532370187</v>
      </c>
      <c r="U356" s="86">
        <v>11.30952465595807</v>
      </c>
      <c r="V356" s="70">
        <f t="shared" si="68"/>
        <v>45.568547170597846</v>
      </c>
      <c r="W356" s="86">
        <f t="shared" si="69"/>
        <v>15.929668761396927</v>
      </c>
      <c r="X356" s="86">
        <f t="shared" si="70"/>
        <v>61</v>
      </c>
      <c r="Y356" s="25">
        <f t="shared" si="71"/>
        <v>52</v>
      </c>
    </row>
    <row r="357" spans="1:25" ht="24" x14ac:dyDescent="0.45">
      <c r="A357" s="10" t="s">
        <v>225</v>
      </c>
      <c r="B357" s="21" t="s">
        <v>4</v>
      </c>
      <c r="C357" s="77" t="s">
        <v>1090</v>
      </c>
      <c r="D357" s="78">
        <v>927</v>
      </c>
      <c r="E357" s="74">
        <v>2882</v>
      </c>
      <c r="F357" s="78">
        <v>877</v>
      </c>
      <c r="G357" s="78">
        <v>95</v>
      </c>
      <c r="H357" s="69">
        <v>23.536992291533728</v>
      </c>
      <c r="I357" s="69">
        <v>7.6423050489060449</v>
      </c>
      <c r="J357" s="69">
        <v>4.062533843186996</v>
      </c>
      <c r="K357" s="69">
        <v>838.41531050509093</v>
      </c>
      <c r="L357" s="69">
        <f t="shared" si="61"/>
        <v>43.85</v>
      </c>
      <c r="M357" s="69">
        <f t="shared" si="62"/>
        <v>51.15</v>
      </c>
      <c r="N357" s="69">
        <f t="shared" si="72"/>
        <v>5.1150000000000002</v>
      </c>
      <c r="O357" s="69">
        <f t="shared" si="63"/>
        <v>43.85</v>
      </c>
      <c r="P357" s="69">
        <f t="shared" si="64"/>
        <v>5</v>
      </c>
      <c r="Q357" s="70">
        <f t="shared" si="65"/>
        <v>50</v>
      </c>
      <c r="R357" s="70">
        <v>23.536992291533728</v>
      </c>
      <c r="S357" s="71">
        <f t="shared" si="66"/>
        <v>3.8211525244530224</v>
      </c>
      <c r="T357" s="71">
        <f t="shared" si="67"/>
        <v>0.40625338431869962</v>
      </c>
      <c r="U357" s="86">
        <v>8.3841531050509097</v>
      </c>
      <c r="V357" s="70">
        <f t="shared" si="68"/>
        <v>35.221044536718956</v>
      </c>
      <c r="W357" s="86">
        <f t="shared" si="69"/>
        <v>12.31243056312214</v>
      </c>
      <c r="X357" s="86">
        <f t="shared" si="70"/>
        <v>48</v>
      </c>
      <c r="Y357" s="25">
        <f t="shared" si="71"/>
        <v>41</v>
      </c>
    </row>
    <row r="358" spans="1:25" ht="24" x14ac:dyDescent="0.45">
      <c r="A358" s="10" t="s">
        <v>225</v>
      </c>
      <c r="B358" s="21" t="s">
        <v>4</v>
      </c>
      <c r="C358" s="77" t="s">
        <v>1094</v>
      </c>
      <c r="D358" s="78">
        <v>875</v>
      </c>
      <c r="E358" s="74">
        <v>2758</v>
      </c>
      <c r="F358" s="78">
        <v>859</v>
      </c>
      <c r="G358" s="78">
        <v>109</v>
      </c>
      <c r="H358" s="69">
        <v>22.216686359322562</v>
      </c>
      <c r="I358" s="69">
        <v>7.2136104830558674</v>
      </c>
      <c r="J358" s="69">
        <v>3.8877405758187833</v>
      </c>
      <c r="K358" s="69">
        <v>821.20724255857829</v>
      </c>
      <c r="L358" s="69">
        <f t="shared" si="61"/>
        <v>42.95</v>
      </c>
      <c r="M358" s="69">
        <f t="shared" si="62"/>
        <v>66.05</v>
      </c>
      <c r="N358" s="69">
        <f t="shared" si="72"/>
        <v>6.6049999999999995</v>
      </c>
      <c r="O358" s="69">
        <f t="shared" si="63"/>
        <v>42.95</v>
      </c>
      <c r="P358" s="69">
        <f t="shared" si="64"/>
        <v>1.6</v>
      </c>
      <c r="Q358" s="70">
        <f t="shared" si="65"/>
        <v>16</v>
      </c>
      <c r="R358" s="70">
        <v>22.216686359322562</v>
      </c>
      <c r="S358" s="71">
        <f t="shared" si="66"/>
        <v>3.6068052415279337</v>
      </c>
      <c r="T358" s="71">
        <f t="shared" si="67"/>
        <v>0.38877405758187833</v>
      </c>
      <c r="U358" s="86">
        <v>8.2120724255857827</v>
      </c>
      <c r="V358" s="70">
        <f t="shared" si="68"/>
        <v>28.6417899688544</v>
      </c>
      <c r="W358" s="86">
        <f t="shared" si="69"/>
        <v>10.012481311489788</v>
      </c>
      <c r="X358" s="86">
        <f t="shared" si="70"/>
        <v>39</v>
      </c>
      <c r="Y358" s="25">
        <f t="shared" si="71"/>
        <v>33</v>
      </c>
    </row>
    <row r="359" spans="1:25" ht="24" x14ac:dyDescent="0.45">
      <c r="A359" s="10" t="s">
        <v>422</v>
      </c>
      <c r="B359" s="21" t="s">
        <v>4</v>
      </c>
      <c r="C359" s="77" t="s">
        <v>1242</v>
      </c>
      <c r="D359" s="78">
        <v>406</v>
      </c>
      <c r="E359" s="74">
        <v>1124</v>
      </c>
      <c r="F359" s="78">
        <v>389</v>
      </c>
      <c r="G359" s="78">
        <v>141</v>
      </c>
      <c r="H359" s="69">
        <v>10.308542470725667</v>
      </c>
      <c r="I359" s="69">
        <v>3.3471152641379227</v>
      </c>
      <c r="J359" s="69">
        <v>1.584416391305407</v>
      </c>
      <c r="K359" s="69">
        <v>371.88546839963556</v>
      </c>
      <c r="L359" s="69">
        <f t="shared" si="61"/>
        <v>19.450000000000003</v>
      </c>
      <c r="M359" s="69">
        <f t="shared" si="62"/>
        <v>121.55</v>
      </c>
      <c r="N359" s="69">
        <f t="shared" si="72"/>
        <v>12.154999999999999</v>
      </c>
      <c r="O359" s="69">
        <f t="shared" si="63"/>
        <v>19.450000000000003</v>
      </c>
      <c r="P359" s="69">
        <f t="shared" si="64"/>
        <v>1.7000000000000002</v>
      </c>
      <c r="Q359" s="70">
        <f t="shared" si="65"/>
        <v>17</v>
      </c>
      <c r="R359" s="70">
        <v>10.308542470725667</v>
      </c>
      <c r="S359" s="71">
        <f t="shared" si="66"/>
        <v>1.6735576320689614</v>
      </c>
      <c r="T359" s="71">
        <f t="shared" si="67"/>
        <v>0.15844163913054071</v>
      </c>
      <c r="U359" s="86">
        <v>3.7188546839963559</v>
      </c>
      <c r="V359" s="70">
        <f t="shared" si="68"/>
        <v>5.0875131476604452</v>
      </c>
      <c r="W359" s="86">
        <f t="shared" si="69"/>
        <v>1.7784723080610667</v>
      </c>
      <c r="X359" s="86">
        <f t="shared" si="70"/>
        <v>7</v>
      </c>
      <c r="Y359" s="25">
        <f t="shared" si="71"/>
        <v>6</v>
      </c>
    </row>
    <row r="360" spans="1:25" ht="24" x14ac:dyDescent="0.45">
      <c r="A360" s="7" t="s">
        <v>73</v>
      </c>
      <c r="B360" s="18" t="s">
        <v>72</v>
      </c>
      <c r="C360" s="84" t="s">
        <v>73</v>
      </c>
      <c r="D360" s="85">
        <v>55492</v>
      </c>
      <c r="E360" s="74">
        <v>190441</v>
      </c>
      <c r="F360" s="85">
        <v>53920</v>
      </c>
      <c r="G360" s="85">
        <v>9415</v>
      </c>
      <c r="H360" s="69">
        <v>2944.4091110906606</v>
      </c>
      <c r="I360" s="69">
        <v>345.34368973805249</v>
      </c>
      <c r="J360" s="69">
        <v>237.44238312204467</v>
      </c>
      <c r="K360" s="69">
        <v>54144.292749542183</v>
      </c>
      <c r="L360" s="69">
        <f t="shared" si="61"/>
        <v>2696</v>
      </c>
      <c r="M360" s="69">
        <f t="shared" si="62"/>
        <v>6719</v>
      </c>
      <c r="N360" s="69">
        <f t="shared" si="72"/>
        <v>671.9</v>
      </c>
      <c r="O360" s="69">
        <f t="shared" si="63"/>
        <v>2696</v>
      </c>
      <c r="P360" s="69">
        <f t="shared" si="64"/>
        <v>157.20000000000002</v>
      </c>
      <c r="Q360" s="70">
        <f t="shared" si="65"/>
        <v>1572</v>
      </c>
      <c r="R360" s="70">
        <v>2944.4091110906606</v>
      </c>
      <c r="S360" s="71">
        <f t="shared" si="66"/>
        <v>172.67184486902624</v>
      </c>
      <c r="T360" s="71">
        <f t="shared" si="67"/>
        <v>23.74423831220447</v>
      </c>
      <c r="U360" s="86">
        <v>541.44292749542183</v>
      </c>
      <c r="V360" s="70">
        <f t="shared" si="68"/>
        <v>3120.0796451429042</v>
      </c>
      <c r="W360" s="86">
        <f t="shared" si="69"/>
        <v>1090.704846705589</v>
      </c>
      <c r="X360" s="86">
        <f t="shared" si="70"/>
        <v>4211</v>
      </c>
      <c r="Y360" s="25">
        <f t="shared" si="71"/>
        <v>3581</v>
      </c>
    </row>
    <row r="361" spans="1:25" ht="24" x14ac:dyDescent="0.45">
      <c r="A361" s="8" t="s">
        <v>189</v>
      </c>
      <c r="B361" s="19" t="s">
        <v>72</v>
      </c>
      <c r="C361" s="72" t="s">
        <v>189</v>
      </c>
      <c r="D361" s="73">
        <v>17228</v>
      </c>
      <c r="E361" s="74">
        <v>57071</v>
      </c>
      <c r="F361" s="73">
        <v>16810</v>
      </c>
      <c r="G361" s="73">
        <v>2583</v>
      </c>
      <c r="H361" s="69">
        <v>914.11879488700902</v>
      </c>
      <c r="I361" s="69">
        <v>107.21511365254756</v>
      </c>
      <c r="J361" s="69">
        <v>71.156285921404589</v>
      </c>
      <c r="K361" s="69">
        <v>16879.925094951857</v>
      </c>
      <c r="L361" s="69">
        <f t="shared" si="61"/>
        <v>840.5</v>
      </c>
      <c r="M361" s="69">
        <f t="shared" si="62"/>
        <v>1742.5</v>
      </c>
      <c r="N361" s="69">
        <f t="shared" si="72"/>
        <v>174.25</v>
      </c>
      <c r="O361" s="69">
        <f t="shared" si="63"/>
        <v>840.5</v>
      </c>
      <c r="P361" s="69">
        <f t="shared" si="64"/>
        <v>41.800000000000004</v>
      </c>
      <c r="Q361" s="70">
        <f t="shared" si="65"/>
        <v>418</v>
      </c>
      <c r="R361" s="70">
        <v>914.11879488700902</v>
      </c>
      <c r="S361" s="71">
        <f t="shared" si="66"/>
        <v>53.607556826273779</v>
      </c>
      <c r="T361" s="71">
        <f t="shared" si="67"/>
        <v>7.1156285921404594</v>
      </c>
      <c r="U361" s="86">
        <v>168.79925094951858</v>
      </c>
      <c r="V361" s="70">
        <f t="shared" si="68"/>
        <v>996.95997407066102</v>
      </c>
      <c r="W361" s="86">
        <f t="shared" si="69"/>
        <v>348.5132430459301</v>
      </c>
      <c r="X361" s="86">
        <f t="shared" si="70"/>
        <v>1345</v>
      </c>
      <c r="Y361" s="25">
        <f t="shared" si="71"/>
        <v>1144</v>
      </c>
    </row>
    <row r="362" spans="1:25" ht="24" x14ac:dyDescent="0.45">
      <c r="A362" s="9" t="s">
        <v>255</v>
      </c>
      <c r="B362" s="20" t="s">
        <v>72</v>
      </c>
      <c r="C362" s="75" t="s">
        <v>255</v>
      </c>
      <c r="D362" s="76">
        <v>10482</v>
      </c>
      <c r="E362" s="74">
        <v>40528</v>
      </c>
      <c r="F362" s="76">
        <v>9379</v>
      </c>
      <c r="G362" s="76">
        <v>971</v>
      </c>
      <c r="H362" s="69">
        <v>556.17559832862946</v>
      </c>
      <c r="I362" s="69">
        <v>65.232692204899195</v>
      </c>
      <c r="J362" s="69">
        <v>50.530426237891142</v>
      </c>
      <c r="K362" s="69">
        <v>9418.0141264457743</v>
      </c>
      <c r="L362" s="69">
        <f t="shared" si="61"/>
        <v>468.95000000000005</v>
      </c>
      <c r="M362" s="69">
        <f t="shared" si="62"/>
        <v>502.04999999999995</v>
      </c>
      <c r="N362" s="69">
        <f t="shared" si="72"/>
        <v>50.204999999999998</v>
      </c>
      <c r="O362" s="69">
        <f t="shared" si="63"/>
        <v>468.95000000000005</v>
      </c>
      <c r="P362" s="69">
        <f t="shared" si="64"/>
        <v>110.30000000000001</v>
      </c>
      <c r="Q362" s="70">
        <f t="shared" si="65"/>
        <v>1103</v>
      </c>
      <c r="R362" s="70">
        <v>556.17559832862946</v>
      </c>
      <c r="S362" s="71">
        <f t="shared" si="66"/>
        <v>32.616346102449597</v>
      </c>
      <c r="T362" s="71">
        <f t="shared" si="67"/>
        <v>5.0530426237891142</v>
      </c>
      <c r="U362" s="86">
        <v>94.180141264457745</v>
      </c>
      <c r="V362" s="70">
        <f t="shared" si="68"/>
        <v>738.01404307174778</v>
      </c>
      <c r="W362" s="86">
        <f t="shared" si="69"/>
        <v>257.99196984225529</v>
      </c>
      <c r="X362" s="86">
        <f t="shared" si="70"/>
        <v>996</v>
      </c>
      <c r="Y362" s="25">
        <f t="shared" si="71"/>
        <v>847</v>
      </c>
    </row>
    <row r="363" spans="1:25" ht="24" x14ac:dyDescent="0.45">
      <c r="A363" s="9" t="s">
        <v>73</v>
      </c>
      <c r="B363" s="20" t="s">
        <v>72</v>
      </c>
      <c r="C363" s="75" t="s">
        <v>299</v>
      </c>
      <c r="D363" s="76">
        <v>9292</v>
      </c>
      <c r="E363" s="74">
        <v>31739</v>
      </c>
      <c r="F363" s="76">
        <v>8926</v>
      </c>
      <c r="G363" s="76">
        <v>1036</v>
      </c>
      <c r="H363" s="69">
        <v>493.03412131936892</v>
      </c>
      <c r="I363" s="69">
        <v>57.826958211021122</v>
      </c>
      <c r="J363" s="69">
        <v>39.572275917006188</v>
      </c>
      <c r="K363" s="69">
        <v>8963.1297678489154</v>
      </c>
      <c r="L363" s="69">
        <f t="shared" si="61"/>
        <v>446.3</v>
      </c>
      <c r="M363" s="69">
        <f t="shared" si="62"/>
        <v>589.70000000000005</v>
      </c>
      <c r="N363" s="69">
        <f t="shared" si="72"/>
        <v>58.970000000000006</v>
      </c>
      <c r="O363" s="69">
        <f t="shared" si="63"/>
        <v>446.3</v>
      </c>
      <c r="P363" s="69">
        <f t="shared" si="64"/>
        <v>36.6</v>
      </c>
      <c r="Q363" s="70">
        <f t="shared" si="65"/>
        <v>366</v>
      </c>
      <c r="R363" s="70">
        <v>493.03412131936892</v>
      </c>
      <c r="S363" s="71">
        <f t="shared" si="66"/>
        <v>28.913479105510561</v>
      </c>
      <c r="T363" s="71">
        <f t="shared" si="67"/>
        <v>3.9572275917006188</v>
      </c>
      <c r="U363" s="86">
        <v>89.631297678489162</v>
      </c>
      <c r="V363" s="70">
        <f t="shared" si="68"/>
        <v>585.25167051166795</v>
      </c>
      <c r="W363" s="86">
        <f t="shared" si="69"/>
        <v>204.58991633862027</v>
      </c>
      <c r="X363" s="86">
        <f t="shared" si="70"/>
        <v>790</v>
      </c>
      <c r="Y363" s="25">
        <f t="shared" si="71"/>
        <v>672</v>
      </c>
    </row>
    <row r="364" spans="1:25" ht="24" x14ac:dyDescent="0.45">
      <c r="A364" s="9" t="s">
        <v>303</v>
      </c>
      <c r="B364" s="20" t="s">
        <v>72</v>
      </c>
      <c r="C364" s="75" t="s">
        <v>303</v>
      </c>
      <c r="D364" s="76">
        <v>8400</v>
      </c>
      <c r="E364" s="74">
        <v>30504</v>
      </c>
      <c r="F364" s="76">
        <v>7856</v>
      </c>
      <c r="G364" s="76">
        <v>1236</v>
      </c>
      <c r="H364" s="69">
        <v>445.70454359478032</v>
      </c>
      <c r="I364" s="69">
        <v>52.27576936855116</v>
      </c>
      <c r="J364" s="69">
        <v>38.032474387105985</v>
      </c>
      <c r="K364" s="69">
        <v>7888.6788546068883</v>
      </c>
      <c r="L364" s="69">
        <f t="shared" si="61"/>
        <v>392.8</v>
      </c>
      <c r="M364" s="69">
        <f t="shared" si="62"/>
        <v>843.2</v>
      </c>
      <c r="N364" s="69">
        <f t="shared" si="72"/>
        <v>84.320000000000007</v>
      </c>
      <c r="O364" s="69">
        <f t="shared" si="63"/>
        <v>392.8</v>
      </c>
      <c r="P364" s="69">
        <f t="shared" si="64"/>
        <v>54.400000000000006</v>
      </c>
      <c r="Q364" s="70">
        <f t="shared" si="65"/>
        <v>544</v>
      </c>
      <c r="R364" s="70">
        <v>445.70454359478032</v>
      </c>
      <c r="S364" s="71">
        <f t="shared" si="66"/>
        <v>26.13788468427558</v>
      </c>
      <c r="T364" s="71">
        <f t="shared" si="67"/>
        <v>3.8032474387105988</v>
      </c>
      <c r="U364" s="86">
        <v>78.886788546068885</v>
      </c>
      <c r="V364" s="70">
        <f t="shared" si="68"/>
        <v>517.00596938641422</v>
      </c>
      <c r="W364" s="86">
        <f t="shared" si="69"/>
        <v>180.73285964456716</v>
      </c>
      <c r="X364" s="86">
        <f t="shared" si="70"/>
        <v>698</v>
      </c>
      <c r="Y364" s="25">
        <f t="shared" si="71"/>
        <v>594</v>
      </c>
    </row>
    <row r="365" spans="1:25" ht="24" x14ac:dyDescent="0.45">
      <c r="A365" s="10" t="s">
        <v>73</v>
      </c>
      <c r="B365" s="21" t="s">
        <v>72</v>
      </c>
      <c r="C365" s="77" t="s">
        <v>364</v>
      </c>
      <c r="D365" s="78">
        <v>6655</v>
      </c>
      <c r="E365" s="74">
        <v>21352</v>
      </c>
      <c r="F365" s="78">
        <v>6272</v>
      </c>
      <c r="G365" s="78">
        <v>397</v>
      </c>
      <c r="H365" s="69">
        <v>353.11473066943609</v>
      </c>
      <c r="I365" s="69">
        <v>41.416100612822383</v>
      </c>
      <c r="J365" s="69">
        <v>26.621734628687616</v>
      </c>
      <c r="K365" s="69">
        <v>6298.0898391158862</v>
      </c>
      <c r="L365" s="69">
        <f t="shared" si="61"/>
        <v>313.60000000000002</v>
      </c>
      <c r="M365" s="69">
        <f t="shared" si="62"/>
        <v>83.399999999999977</v>
      </c>
      <c r="N365" s="69">
        <f t="shared" si="72"/>
        <v>8.3399999999999981</v>
      </c>
      <c r="O365" s="69">
        <f t="shared" si="63"/>
        <v>313.60000000000002</v>
      </c>
      <c r="P365" s="69">
        <f t="shared" si="64"/>
        <v>38.300000000000004</v>
      </c>
      <c r="Q365" s="70">
        <f t="shared" si="65"/>
        <v>383</v>
      </c>
      <c r="R365" s="70">
        <v>353.11473066943609</v>
      </c>
      <c r="S365" s="71">
        <f t="shared" si="66"/>
        <v>20.708050306411192</v>
      </c>
      <c r="T365" s="71">
        <f t="shared" si="67"/>
        <v>2.6621734628687617</v>
      </c>
      <c r="U365" s="86">
        <v>62.98089839115886</v>
      </c>
      <c r="V365" s="70">
        <f t="shared" si="68"/>
        <v>464.10150590413741</v>
      </c>
      <c r="W365" s="86">
        <f t="shared" si="69"/>
        <v>162.23873087375009</v>
      </c>
      <c r="X365" s="86">
        <f t="shared" si="70"/>
        <v>626</v>
      </c>
      <c r="Y365" s="25">
        <f t="shared" si="71"/>
        <v>532</v>
      </c>
    </row>
    <row r="366" spans="1:25" ht="24" x14ac:dyDescent="0.45">
      <c r="A366" s="10" t="s">
        <v>303</v>
      </c>
      <c r="B366" s="21" t="s">
        <v>72</v>
      </c>
      <c r="C366" s="77" t="s">
        <v>461</v>
      </c>
      <c r="D366" s="78">
        <v>4154</v>
      </c>
      <c r="E366" s="74">
        <v>14433</v>
      </c>
      <c r="F366" s="78">
        <v>3678</v>
      </c>
      <c r="G366" s="78">
        <v>339</v>
      </c>
      <c r="H366" s="69">
        <v>220.41150882056161</v>
      </c>
      <c r="I366" s="69">
        <v>25.851612613923994</v>
      </c>
      <c r="J366" s="69">
        <v>17.995105652671803</v>
      </c>
      <c r="K366" s="69">
        <v>3693.2994943029703</v>
      </c>
      <c r="L366" s="69">
        <f t="shared" si="61"/>
        <v>183.9</v>
      </c>
      <c r="M366" s="69">
        <f t="shared" si="62"/>
        <v>155.1</v>
      </c>
      <c r="N366" s="69">
        <f t="shared" si="72"/>
        <v>15.51</v>
      </c>
      <c r="O366" s="69">
        <f t="shared" si="63"/>
        <v>183.9</v>
      </c>
      <c r="P366" s="69">
        <f t="shared" si="64"/>
        <v>47.6</v>
      </c>
      <c r="Q366" s="70">
        <f t="shared" si="65"/>
        <v>476</v>
      </c>
      <c r="R366" s="70">
        <v>220.41150882056161</v>
      </c>
      <c r="S366" s="71">
        <f t="shared" si="66"/>
        <v>12.925806306961997</v>
      </c>
      <c r="T366" s="71">
        <f t="shared" si="67"/>
        <v>1.7995105652671803</v>
      </c>
      <c r="U366" s="86">
        <v>36.932994943029705</v>
      </c>
      <c r="V366" s="70">
        <f t="shared" si="68"/>
        <v>300.56079950528618</v>
      </c>
      <c r="W366" s="86">
        <f t="shared" si="69"/>
        <v>105.0688309384832</v>
      </c>
      <c r="X366" s="86">
        <f t="shared" si="70"/>
        <v>406</v>
      </c>
      <c r="Y366" s="25">
        <f t="shared" si="71"/>
        <v>345</v>
      </c>
    </row>
    <row r="367" spans="1:25" ht="24" x14ac:dyDescent="0.45">
      <c r="A367" s="10" t="s">
        <v>464</v>
      </c>
      <c r="B367" s="21" t="s">
        <v>72</v>
      </c>
      <c r="C367" s="77" t="s">
        <v>464</v>
      </c>
      <c r="D367" s="78">
        <v>4554</v>
      </c>
      <c r="E367" s="74">
        <v>14192</v>
      </c>
      <c r="F367" s="78">
        <v>4432</v>
      </c>
      <c r="G367" s="78">
        <v>409</v>
      </c>
      <c r="H367" s="69">
        <v>241.63553470602733</v>
      </c>
      <c r="I367" s="69">
        <v>28.340934964807381</v>
      </c>
      <c r="J367" s="69">
        <v>17.694626163841075</v>
      </c>
      <c r="K367" s="69">
        <v>4450.435932232399</v>
      </c>
      <c r="L367" s="69">
        <f t="shared" si="61"/>
        <v>221.60000000000002</v>
      </c>
      <c r="M367" s="69">
        <f t="shared" si="62"/>
        <v>187.39999999999998</v>
      </c>
      <c r="N367" s="69">
        <f t="shared" si="72"/>
        <v>18.739999999999998</v>
      </c>
      <c r="O367" s="69">
        <f t="shared" si="63"/>
        <v>221.60000000000002</v>
      </c>
      <c r="P367" s="69">
        <f t="shared" si="64"/>
        <v>12.200000000000001</v>
      </c>
      <c r="Q367" s="70">
        <f t="shared" si="65"/>
        <v>122</v>
      </c>
      <c r="R367" s="70">
        <v>241.63553470602733</v>
      </c>
      <c r="S367" s="71">
        <f t="shared" si="66"/>
        <v>14.170467482403691</v>
      </c>
      <c r="T367" s="71">
        <f t="shared" si="67"/>
        <v>1.7694626163841076</v>
      </c>
      <c r="U367" s="86">
        <v>44.504359322323992</v>
      </c>
      <c r="V367" s="70">
        <f t="shared" si="68"/>
        <v>292.00089889437089</v>
      </c>
      <c r="W367" s="86">
        <f t="shared" si="69"/>
        <v>102.07649543891431</v>
      </c>
      <c r="X367" s="86">
        <f t="shared" si="70"/>
        <v>394</v>
      </c>
      <c r="Y367" s="25">
        <f t="shared" si="71"/>
        <v>335</v>
      </c>
    </row>
    <row r="368" spans="1:25" ht="24" x14ac:dyDescent="0.45">
      <c r="A368" s="10" t="s">
        <v>189</v>
      </c>
      <c r="B368" s="21" t="s">
        <v>72</v>
      </c>
      <c r="C368" s="77" t="s">
        <v>490</v>
      </c>
      <c r="D368" s="78">
        <v>3808</v>
      </c>
      <c r="E368" s="74">
        <v>13317</v>
      </c>
      <c r="F368" s="78">
        <v>3465</v>
      </c>
      <c r="G368" s="78">
        <v>317</v>
      </c>
      <c r="H368" s="69">
        <v>202.05272642963376</v>
      </c>
      <c r="I368" s="69">
        <v>23.698348780409862</v>
      </c>
      <c r="J368" s="69">
        <v>16.603673662899634</v>
      </c>
      <c r="K368" s="69">
        <v>3479.4134713865665</v>
      </c>
      <c r="L368" s="69">
        <f t="shared" si="61"/>
        <v>173.25</v>
      </c>
      <c r="M368" s="69">
        <f t="shared" si="62"/>
        <v>143.75</v>
      </c>
      <c r="N368" s="69">
        <f t="shared" si="72"/>
        <v>14.375</v>
      </c>
      <c r="O368" s="69">
        <f t="shared" si="63"/>
        <v>173.25</v>
      </c>
      <c r="P368" s="69">
        <f t="shared" si="64"/>
        <v>34.300000000000004</v>
      </c>
      <c r="Q368" s="70">
        <f t="shared" si="65"/>
        <v>343</v>
      </c>
      <c r="R368" s="70">
        <v>202.05272642963376</v>
      </c>
      <c r="S368" s="71">
        <f t="shared" si="66"/>
        <v>11.849174390204931</v>
      </c>
      <c r="T368" s="71">
        <f t="shared" si="67"/>
        <v>1.6603673662899636</v>
      </c>
      <c r="U368" s="86">
        <v>34.794134713865667</v>
      </c>
      <c r="V368" s="70">
        <f t="shared" si="68"/>
        <v>266.96066816741438</v>
      </c>
      <c r="W368" s="86">
        <f t="shared" si="69"/>
        <v>93.323032667848793</v>
      </c>
      <c r="X368" s="86">
        <f t="shared" si="70"/>
        <v>360</v>
      </c>
      <c r="Y368" s="25">
        <f t="shared" si="71"/>
        <v>306</v>
      </c>
    </row>
    <row r="369" spans="1:25" ht="24" x14ac:dyDescent="0.45">
      <c r="A369" s="10" t="s">
        <v>500</v>
      </c>
      <c r="B369" s="21" t="s">
        <v>72</v>
      </c>
      <c r="C369" s="77" t="s">
        <v>500</v>
      </c>
      <c r="D369" s="78">
        <v>4049</v>
      </c>
      <c r="E369" s="74">
        <v>12971</v>
      </c>
      <c r="F369" s="78">
        <v>3864</v>
      </c>
      <c r="G369" s="78">
        <v>241</v>
      </c>
      <c r="H369" s="69">
        <v>214.84020202562687</v>
      </c>
      <c r="I369" s="69">
        <v>25.198165496817101</v>
      </c>
      <c r="J369" s="69">
        <v>16.172279873955933</v>
      </c>
      <c r="K369" s="69">
        <v>3880.0732044553229</v>
      </c>
      <c r="L369" s="69">
        <f t="shared" si="61"/>
        <v>193.20000000000002</v>
      </c>
      <c r="M369" s="69">
        <f t="shared" si="62"/>
        <v>47.799999999999983</v>
      </c>
      <c r="N369" s="69">
        <f t="shared" si="72"/>
        <v>4.7799999999999985</v>
      </c>
      <c r="O369" s="69">
        <f t="shared" si="63"/>
        <v>193.20000000000002</v>
      </c>
      <c r="P369" s="69">
        <f t="shared" si="64"/>
        <v>18.5</v>
      </c>
      <c r="Q369" s="70">
        <f t="shared" si="65"/>
        <v>185</v>
      </c>
      <c r="R369" s="70">
        <v>214.84020202562687</v>
      </c>
      <c r="S369" s="71">
        <f t="shared" si="66"/>
        <v>12.59908274840855</v>
      </c>
      <c r="T369" s="71">
        <f t="shared" si="67"/>
        <v>1.6172279873955935</v>
      </c>
      <c r="U369" s="86">
        <v>38.800732044553229</v>
      </c>
      <c r="V369" s="70">
        <f t="shared" si="68"/>
        <v>278.3427888311931</v>
      </c>
      <c r="W369" s="86">
        <f t="shared" si="69"/>
        <v>97.301948460302143</v>
      </c>
      <c r="X369" s="86">
        <f t="shared" si="70"/>
        <v>376</v>
      </c>
      <c r="Y369" s="25">
        <f t="shared" si="71"/>
        <v>320</v>
      </c>
    </row>
    <row r="370" spans="1:25" ht="24" x14ac:dyDescent="0.45">
      <c r="A370" s="10" t="s">
        <v>73</v>
      </c>
      <c r="B370" s="21" t="s">
        <v>72</v>
      </c>
      <c r="C370" s="77" t="s">
        <v>501</v>
      </c>
      <c r="D370" s="78">
        <v>3890</v>
      </c>
      <c r="E370" s="74">
        <v>12948</v>
      </c>
      <c r="F370" s="78">
        <v>3695</v>
      </c>
      <c r="G370" s="78">
        <v>205</v>
      </c>
      <c r="H370" s="69">
        <v>206.40365173615422</v>
      </c>
      <c r="I370" s="69">
        <v>24.208659862340955</v>
      </c>
      <c r="J370" s="69">
        <v>16.143603408216897</v>
      </c>
      <c r="K370" s="69">
        <v>3710.3702097470023</v>
      </c>
      <c r="L370" s="69">
        <f t="shared" si="61"/>
        <v>184.75</v>
      </c>
      <c r="M370" s="69">
        <f t="shared" si="62"/>
        <v>20.25</v>
      </c>
      <c r="N370" s="69">
        <f t="shared" si="72"/>
        <v>2.0249999999999999</v>
      </c>
      <c r="O370" s="69">
        <f t="shared" si="63"/>
        <v>184.75</v>
      </c>
      <c r="P370" s="69">
        <f t="shared" si="64"/>
        <v>19.5</v>
      </c>
      <c r="Q370" s="70">
        <f t="shared" si="65"/>
        <v>195</v>
      </c>
      <c r="R370" s="70">
        <v>206.40365173615422</v>
      </c>
      <c r="S370" s="71">
        <f t="shared" si="66"/>
        <v>12.104329931170478</v>
      </c>
      <c r="T370" s="71">
        <f t="shared" si="67"/>
        <v>1.6143603408216898</v>
      </c>
      <c r="U370" s="86">
        <v>37.103702097470027</v>
      </c>
      <c r="V370" s="70">
        <f t="shared" si="68"/>
        <v>271.47232342397302</v>
      </c>
      <c r="W370" s="86">
        <f t="shared" si="69"/>
        <v>94.900198899055013</v>
      </c>
      <c r="X370" s="86">
        <f t="shared" si="70"/>
        <v>366</v>
      </c>
      <c r="Y370" s="25">
        <f t="shared" si="71"/>
        <v>311</v>
      </c>
    </row>
    <row r="371" spans="1:25" ht="24" x14ac:dyDescent="0.45">
      <c r="A371" s="10" t="s">
        <v>73</v>
      </c>
      <c r="B371" s="21" t="s">
        <v>72</v>
      </c>
      <c r="C371" s="77" t="s">
        <v>514</v>
      </c>
      <c r="D371" s="78">
        <v>3595</v>
      </c>
      <c r="E371" s="74">
        <v>12308</v>
      </c>
      <c r="F371" s="78">
        <v>3348</v>
      </c>
      <c r="G371" s="78">
        <v>341</v>
      </c>
      <c r="H371" s="69">
        <v>190.75093264562327</v>
      </c>
      <c r="I371" s="69">
        <v>22.372784628564457</v>
      </c>
      <c r="J371" s="69">
        <v>15.345649578956873</v>
      </c>
      <c r="K371" s="69">
        <v>3361.926782742345</v>
      </c>
      <c r="L371" s="69">
        <f t="shared" si="61"/>
        <v>167.4</v>
      </c>
      <c r="M371" s="69">
        <f t="shared" si="62"/>
        <v>173.6</v>
      </c>
      <c r="N371" s="69">
        <f t="shared" si="72"/>
        <v>17.36</v>
      </c>
      <c r="O371" s="69">
        <f t="shared" si="63"/>
        <v>167.4</v>
      </c>
      <c r="P371" s="69">
        <f t="shared" si="64"/>
        <v>24.700000000000003</v>
      </c>
      <c r="Q371" s="70">
        <f t="shared" si="65"/>
        <v>247</v>
      </c>
      <c r="R371" s="70">
        <v>190.75093264562327</v>
      </c>
      <c r="S371" s="71">
        <f t="shared" si="66"/>
        <v>11.186392314282228</v>
      </c>
      <c r="T371" s="71">
        <f t="shared" si="67"/>
        <v>1.5345649578956875</v>
      </c>
      <c r="U371" s="86">
        <v>33.61926782742345</v>
      </c>
      <c r="V371" s="70">
        <f t="shared" si="68"/>
        <v>241.3620278294332</v>
      </c>
      <c r="W371" s="86">
        <f t="shared" si="69"/>
        <v>84.374363319239777</v>
      </c>
      <c r="X371" s="86">
        <f t="shared" si="70"/>
        <v>326</v>
      </c>
      <c r="Y371" s="25">
        <f t="shared" si="71"/>
        <v>277</v>
      </c>
    </row>
    <row r="372" spans="1:25" ht="24" x14ac:dyDescent="0.45">
      <c r="A372" s="10" t="s">
        <v>189</v>
      </c>
      <c r="B372" s="21" t="s">
        <v>72</v>
      </c>
      <c r="C372" s="77" t="s">
        <v>519</v>
      </c>
      <c r="D372" s="78">
        <v>3546</v>
      </c>
      <c r="E372" s="74">
        <v>11980</v>
      </c>
      <c r="F372" s="78">
        <v>3350</v>
      </c>
      <c r="G372" s="78">
        <v>211</v>
      </c>
      <c r="H372" s="69">
        <v>188.1509894746537</v>
      </c>
      <c r="I372" s="69">
        <v>22.06784264058124</v>
      </c>
      <c r="J372" s="69">
        <v>14.936698241461109</v>
      </c>
      <c r="K372" s="69">
        <v>3363.9351022063488</v>
      </c>
      <c r="L372" s="69">
        <f t="shared" si="61"/>
        <v>167.5</v>
      </c>
      <c r="M372" s="69">
        <f t="shared" si="62"/>
        <v>43.5</v>
      </c>
      <c r="N372" s="69">
        <f t="shared" si="72"/>
        <v>4.3499999999999996</v>
      </c>
      <c r="O372" s="69">
        <f t="shared" si="63"/>
        <v>167.5</v>
      </c>
      <c r="P372" s="69">
        <f t="shared" si="64"/>
        <v>19.600000000000001</v>
      </c>
      <c r="Q372" s="70">
        <f t="shared" si="65"/>
        <v>196</v>
      </c>
      <c r="R372" s="70">
        <v>188.1509894746537</v>
      </c>
      <c r="S372" s="71">
        <f t="shared" si="66"/>
        <v>11.03392132029062</v>
      </c>
      <c r="T372" s="71">
        <f t="shared" si="67"/>
        <v>1.493669824146111</v>
      </c>
      <c r="U372" s="86">
        <v>33.639351022063487</v>
      </c>
      <c r="V372" s="70">
        <f t="shared" si="68"/>
        <v>246.58059199286171</v>
      </c>
      <c r="W372" s="86">
        <f t="shared" si="69"/>
        <v>86.198647912345038</v>
      </c>
      <c r="X372" s="86">
        <f t="shared" si="70"/>
        <v>333</v>
      </c>
      <c r="Y372" s="25">
        <f t="shared" si="71"/>
        <v>283</v>
      </c>
    </row>
    <row r="373" spans="1:25" ht="24" x14ac:dyDescent="0.45">
      <c r="A373" s="10" t="s">
        <v>303</v>
      </c>
      <c r="B373" s="21" t="s">
        <v>72</v>
      </c>
      <c r="C373" s="77" t="s">
        <v>537</v>
      </c>
      <c r="D373" s="78">
        <v>3276</v>
      </c>
      <c r="E373" s="74">
        <v>11202</v>
      </c>
      <c r="F373" s="78">
        <v>2889</v>
      </c>
      <c r="G373" s="78">
        <v>173</v>
      </c>
      <c r="H373" s="69">
        <v>173.82477200196433</v>
      </c>
      <c r="I373" s="69">
        <v>20.387550053734955</v>
      </c>
      <c r="J373" s="69">
        <v>13.966685617766892</v>
      </c>
      <c r="K373" s="69">
        <v>2901.0174657534749</v>
      </c>
      <c r="L373" s="69">
        <f t="shared" si="61"/>
        <v>144.45000000000002</v>
      </c>
      <c r="M373" s="69">
        <f t="shared" si="62"/>
        <v>28.549999999999983</v>
      </c>
      <c r="N373" s="69">
        <f t="shared" si="72"/>
        <v>2.8549999999999982</v>
      </c>
      <c r="O373" s="69">
        <f t="shared" si="63"/>
        <v>144.45000000000002</v>
      </c>
      <c r="P373" s="69">
        <f t="shared" si="64"/>
        <v>38.700000000000003</v>
      </c>
      <c r="Q373" s="70">
        <f t="shared" si="65"/>
        <v>387</v>
      </c>
      <c r="R373" s="70">
        <v>173.82477200196433</v>
      </c>
      <c r="S373" s="71">
        <f t="shared" si="66"/>
        <v>10.193775026867478</v>
      </c>
      <c r="T373" s="71">
        <f t="shared" si="67"/>
        <v>1.3966685617766892</v>
      </c>
      <c r="U373" s="86">
        <v>29.010174657534748</v>
      </c>
      <c r="V373" s="70">
        <f t="shared" si="68"/>
        <v>247.47705312458987</v>
      </c>
      <c r="W373" s="86">
        <f t="shared" si="69"/>
        <v>86.512029175794893</v>
      </c>
      <c r="X373" s="86">
        <f t="shared" si="70"/>
        <v>334</v>
      </c>
      <c r="Y373" s="25">
        <f t="shared" si="71"/>
        <v>284</v>
      </c>
    </row>
    <row r="374" spans="1:25" ht="24" x14ac:dyDescent="0.45">
      <c r="A374" s="10" t="s">
        <v>571</v>
      </c>
      <c r="B374" s="21" t="s">
        <v>72</v>
      </c>
      <c r="C374" s="77" t="s">
        <v>571</v>
      </c>
      <c r="D374" s="78">
        <v>2642</v>
      </c>
      <c r="E374" s="74">
        <v>10113</v>
      </c>
      <c r="F374" s="78">
        <v>2559</v>
      </c>
      <c r="G374" s="78">
        <v>282</v>
      </c>
      <c r="H374" s="69">
        <v>140.18469097350115</v>
      </c>
      <c r="I374" s="69">
        <v>16.441974127584782</v>
      </c>
      <c r="J374" s="69">
        <v>12.608917305166628</v>
      </c>
      <c r="K374" s="69">
        <v>2569.6447541928496</v>
      </c>
      <c r="L374" s="69">
        <f t="shared" si="61"/>
        <v>127.95</v>
      </c>
      <c r="M374" s="69">
        <f t="shared" si="62"/>
        <v>154.05000000000001</v>
      </c>
      <c r="N374" s="69">
        <f t="shared" si="72"/>
        <v>15.405000000000001</v>
      </c>
      <c r="O374" s="69">
        <f t="shared" si="63"/>
        <v>127.95</v>
      </c>
      <c r="P374" s="69">
        <f t="shared" si="64"/>
        <v>8.3000000000000007</v>
      </c>
      <c r="Q374" s="70">
        <f t="shared" si="65"/>
        <v>83</v>
      </c>
      <c r="R374" s="70">
        <v>140.18469097350115</v>
      </c>
      <c r="S374" s="71">
        <f t="shared" si="66"/>
        <v>8.220987063792391</v>
      </c>
      <c r="T374" s="71">
        <f t="shared" si="67"/>
        <v>1.2608917305166629</v>
      </c>
      <c r="U374" s="86">
        <v>25.696447541928496</v>
      </c>
      <c r="V374" s="70">
        <f t="shared" si="68"/>
        <v>165.73623384870538</v>
      </c>
      <c r="W374" s="86">
        <f t="shared" si="69"/>
        <v>57.937403557925641</v>
      </c>
      <c r="X374" s="86">
        <f t="shared" si="70"/>
        <v>224</v>
      </c>
      <c r="Y374" s="25">
        <f t="shared" si="71"/>
        <v>190</v>
      </c>
    </row>
    <row r="375" spans="1:25" ht="24" x14ac:dyDescent="0.45">
      <c r="A375" s="10" t="s">
        <v>189</v>
      </c>
      <c r="B375" s="21" t="s">
        <v>72</v>
      </c>
      <c r="C375" s="77" t="s">
        <v>582</v>
      </c>
      <c r="D375" s="78">
        <v>2815</v>
      </c>
      <c r="E375" s="74">
        <v>9923</v>
      </c>
      <c r="F375" s="78">
        <v>2724</v>
      </c>
      <c r="G375" s="78">
        <v>331</v>
      </c>
      <c r="H375" s="69">
        <v>149.36408216896507</v>
      </c>
      <c r="I375" s="69">
        <v>17.518606044341848</v>
      </c>
      <c r="J375" s="69">
        <v>12.372024762105058</v>
      </c>
      <c r="K375" s="69">
        <v>2735.3311099731623</v>
      </c>
      <c r="L375" s="69">
        <f t="shared" si="61"/>
        <v>136.20000000000002</v>
      </c>
      <c r="M375" s="69">
        <f t="shared" si="62"/>
        <v>194.79999999999998</v>
      </c>
      <c r="N375" s="69">
        <f t="shared" si="72"/>
        <v>19.479999999999997</v>
      </c>
      <c r="O375" s="69">
        <f t="shared" si="63"/>
        <v>136.20000000000002</v>
      </c>
      <c r="P375" s="69">
        <f t="shared" si="64"/>
        <v>9.1</v>
      </c>
      <c r="Q375" s="70">
        <f t="shared" si="65"/>
        <v>91</v>
      </c>
      <c r="R375" s="70">
        <v>149.36408216896507</v>
      </c>
      <c r="S375" s="71">
        <f t="shared" si="66"/>
        <v>8.7593030221709238</v>
      </c>
      <c r="T375" s="71">
        <f t="shared" si="67"/>
        <v>1.2372024762105058</v>
      </c>
      <c r="U375" s="86">
        <v>27.353311099731624</v>
      </c>
      <c r="V375" s="70">
        <f t="shared" si="68"/>
        <v>173.8594938146571</v>
      </c>
      <c r="W375" s="86">
        <f t="shared" si="69"/>
        <v>60.777099983529929</v>
      </c>
      <c r="X375" s="86">
        <f t="shared" si="70"/>
        <v>235</v>
      </c>
      <c r="Y375" s="25">
        <f t="shared" si="71"/>
        <v>200</v>
      </c>
    </row>
    <row r="376" spans="1:25" ht="24" x14ac:dyDescent="0.45">
      <c r="A376" s="10" t="s">
        <v>303</v>
      </c>
      <c r="B376" s="21" t="s">
        <v>72</v>
      </c>
      <c r="C376" s="77" t="s">
        <v>630</v>
      </c>
      <c r="D376" s="78">
        <v>2368</v>
      </c>
      <c r="E376" s="74">
        <v>8699</v>
      </c>
      <c r="F376" s="78">
        <v>1915</v>
      </c>
      <c r="G376" s="78">
        <v>104</v>
      </c>
      <c r="H376" s="69">
        <v>125.64623324195712</v>
      </c>
      <c r="I376" s="69">
        <v>14.736788317229662</v>
      </c>
      <c r="J376" s="69">
        <v>10.845938063645258</v>
      </c>
      <c r="K376" s="69">
        <v>1922.9658867836292</v>
      </c>
      <c r="L376" s="69">
        <f t="shared" si="61"/>
        <v>95.75</v>
      </c>
      <c r="M376" s="69">
        <f t="shared" si="62"/>
        <v>8.25</v>
      </c>
      <c r="N376" s="69">
        <f t="shared" si="72"/>
        <v>0.82499999999999996</v>
      </c>
      <c r="O376" s="69">
        <f t="shared" si="63"/>
        <v>95.75</v>
      </c>
      <c r="P376" s="69">
        <f t="shared" si="64"/>
        <v>45.300000000000004</v>
      </c>
      <c r="Q376" s="70">
        <f t="shared" si="65"/>
        <v>453</v>
      </c>
      <c r="R376" s="70">
        <v>125.64623324195712</v>
      </c>
      <c r="S376" s="71">
        <f t="shared" si="66"/>
        <v>7.3683941586148309</v>
      </c>
      <c r="T376" s="71">
        <f t="shared" si="67"/>
        <v>1.084593806364526</v>
      </c>
      <c r="U376" s="86">
        <v>19.229658867836292</v>
      </c>
      <c r="V376" s="70">
        <f t="shared" si="68"/>
        <v>195.63469246204372</v>
      </c>
      <c r="W376" s="86">
        <f t="shared" si="69"/>
        <v>68.389186021030355</v>
      </c>
      <c r="X376" s="86">
        <f t="shared" si="70"/>
        <v>264</v>
      </c>
      <c r="Y376" s="25">
        <f t="shared" si="71"/>
        <v>224</v>
      </c>
    </row>
    <row r="377" spans="1:25" ht="24" x14ac:dyDescent="0.45">
      <c r="A377" s="10" t="s">
        <v>1325</v>
      </c>
      <c r="B377" s="21" t="s">
        <v>72</v>
      </c>
      <c r="C377" s="77" t="s">
        <v>730</v>
      </c>
      <c r="D377" s="78">
        <v>2116</v>
      </c>
      <c r="E377" s="74">
        <v>6899</v>
      </c>
      <c r="F377" s="78">
        <v>1986</v>
      </c>
      <c r="G377" s="78">
        <v>190</v>
      </c>
      <c r="H377" s="69">
        <v>112.27509693411372</v>
      </c>
      <c r="I377" s="69">
        <v>13.168515236173127</v>
      </c>
      <c r="J377" s="69">
        <v>8.6016929188514357</v>
      </c>
      <c r="K377" s="69">
        <v>1994.2612277557637</v>
      </c>
      <c r="L377" s="69">
        <f t="shared" si="61"/>
        <v>99.300000000000011</v>
      </c>
      <c r="M377" s="69">
        <f t="shared" si="62"/>
        <v>90.699999999999989</v>
      </c>
      <c r="N377" s="69">
        <f t="shared" si="72"/>
        <v>9.0699999999999985</v>
      </c>
      <c r="O377" s="69">
        <f t="shared" si="63"/>
        <v>99.300000000000011</v>
      </c>
      <c r="P377" s="69">
        <f t="shared" si="64"/>
        <v>13</v>
      </c>
      <c r="Q377" s="70">
        <f t="shared" si="65"/>
        <v>130</v>
      </c>
      <c r="R377" s="70">
        <v>112.27509693411372</v>
      </c>
      <c r="S377" s="71">
        <f t="shared" si="66"/>
        <v>6.5842576180865633</v>
      </c>
      <c r="T377" s="71">
        <f t="shared" si="67"/>
        <v>0.86016929188514357</v>
      </c>
      <c r="U377" s="86">
        <v>19.94261227755764</v>
      </c>
      <c r="V377" s="70">
        <f t="shared" si="68"/>
        <v>141.87179753787277</v>
      </c>
      <c r="W377" s="86">
        <f t="shared" si="69"/>
        <v>49.594970252211155</v>
      </c>
      <c r="X377" s="86">
        <f t="shared" si="70"/>
        <v>191</v>
      </c>
      <c r="Y377" s="25">
        <f t="shared" si="71"/>
        <v>162</v>
      </c>
    </row>
    <row r="378" spans="1:25" ht="24" x14ac:dyDescent="0.45">
      <c r="A378" s="10" t="s">
        <v>189</v>
      </c>
      <c r="B378" s="21" t="s">
        <v>72</v>
      </c>
      <c r="C378" s="77" t="s">
        <v>761</v>
      </c>
      <c r="D378" s="78">
        <v>1852</v>
      </c>
      <c r="E378" s="74">
        <v>6291</v>
      </c>
      <c r="F378" s="78">
        <v>1776</v>
      </c>
      <c r="G378" s="78">
        <v>161</v>
      </c>
      <c r="H378" s="69">
        <v>98.267239849706328</v>
      </c>
      <c r="I378" s="69">
        <v>11.52556248459009</v>
      </c>
      <c r="J378" s="69">
        <v>7.8436367810544105</v>
      </c>
      <c r="K378" s="69">
        <v>1783.3876840353657</v>
      </c>
      <c r="L378" s="69">
        <f t="shared" si="61"/>
        <v>88.800000000000011</v>
      </c>
      <c r="M378" s="69">
        <f t="shared" si="62"/>
        <v>72.199999999999989</v>
      </c>
      <c r="N378" s="69">
        <f t="shared" si="72"/>
        <v>7.2199999999999989</v>
      </c>
      <c r="O378" s="69">
        <f t="shared" si="63"/>
        <v>88.800000000000011</v>
      </c>
      <c r="P378" s="69">
        <f t="shared" si="64"/>
        <v>7.6000000000000005</v>
      </c>
      <c r="Q378" s="70">
        <f t="shared" si="65"/>
        <v>76</v>
      </c>
      <c r="R378" s="70">
        <v>98.267239849706328</v>
      </c>
      <c r="S378" s="71">
        <f t="shared" si="66"/>
        <v>5.7627812422950448</v>
      </c>
      <c r="T378" s="71">
        <f t="shared" si="67"/>
        <v>0.78436367810544105</v>
      </c>
      <c r="U378" s="86">
        <v>17.833876840353657</v>
      </c>
      <c r="V378" s="70">
        <f t="shared" si="68"/>
        <v>121.4595342542496</v>
      </c>
      <c r="W378" s="86">
        <f t="shared" si="69"/>
        <v>42.459333657056675</v>
      </c>
      <c r="X378" s="86">
        <f t="shared" si="70"/>
        <v>164</v>
      </c>
      <c r="Y378" s="25">
        <f t="shared" si="71"/>
        <v>139</v>
      </c>
    </row>
    <row r="379" spans="1:25" ht="24" x14ac:dyDescent="0.45">
      <c r="A379" s="10" t="s">
        <v>1325</v>
      </c>
      <c r="B379" s="21" t="s">
        <v>72</v>
      </c>
      <c r="C379" s="77" t="s">
        <v>764</v>
      </c>
      <c r="D379" s="78">
        <v>1894</v>
      </c>
      <c r="E379" s="74">
        <v>6263</v>
      </c>
      <c r="F379" s="78">
        <v>1717</v>
      </c>
      <c r="G379" s="78">
        <v>200</v>
      </c>
      <c r="H379" s="69">
        <v>100.49576256768023</v>
      </c>
      <c r="I379" s="69">
        <v>11.786941331432846</v>
      </c>
      <c r="J379" s="69">
        <v>7.8087263010242847</v>
      </c>
      <c r="K379" s="69">
        <v>1724.1422598472539</v>
      </c>
      <c r="L379" s="69">
        <f t="shared" si="61"/>
        <v>85.850000000000009</v>
      </c>
      <c r="M379" s="69">
        <f t="shared" si="62"/>
        <v>114.14999999999999</v>
      </c>
      <c r="N379" s="69">
        <f t="shared" si="72"/>
        <v>11.414999999999999</v>
      </c>
      <c r="O379" s="69">
        <f t="shared" si="63"/>
        <v>85.850000000000009</v>
      </c>
      <c r="P379" s="69">
        <f t="shared" si="64"/>
        <v>17.7</v>
      </c>
      <c r="Q379" s="70">
        <f t="shared" si="65"/>
        <v>177</v>
      </c>
      <c r="R379" s="70">
        <v>100.49576256768023</v>
      </c>
      <c r="S379" s="71">
        <f t="shared" si="66"/>
        <v>5.8934706657164231</v>
      </c>
      <c r="T379" s="71">
        <f t="shared" si="67"/>
        <v>0.78087263010242847</v>
      </c>
      <c r="U379" s="86">
        <v>17.241422598472539</v>
      </c>
      <c r="V379" s="70">
        <f t="shared" si="68"/>
        <v>129.13478320176679</v>
      </c>
      <c r="W379" s="86">
        <f t="shared" si="69"/>
        <v>45.142416199440156</v>
      </c>
      <c r="X379" s="86">
        <f t="shared" si="70"/>
        <v>174</v>
      </c>
      <c r="Y379" s="25">
        <f t="shared" si="71"/>
        <v>148</v>
      </c>
    </row>
    <row r="380" spans="1:25" ht="24" x14ac:dyDescent="0.45">
      <c r="A380" s="10" t="s">
        <v>303</v>
      </c>
      <c r="B380" s="21" t="s">
        <v>72</v>
      </c>
      <c r="C380" s="77" t="s">
        <v>770</v>
      </c>
      <c r="D380" s="78">
        <v>1780</v>
      </c>
      <c r="E380" s="74">
        <v>6179</v>
      </c>
      <c r="F380" s="78">
        <v>1542</v>
      </c>
      <c r="G380" s="78">
        <v>84</v>
      </c>
      <c r="H380" s="69">
        <v>94.4469151903225</v>
      </c>
      <c r="I380" s="69">
        <v>11.07748446143108</v>
      </c>
      <c r="J380" s="69">
        <v>7.7039948609339071</v>
      </c>
      <c r="K380" s="69">
        <v>1548.4143067469222</v>
      </c>
      <c r="L380" s="69">
        <f t="shared" si="61"/>
        <v>77.100000000000009</v>
      </c>
      <c r="M380" s="69">
        <f t="shared" si="62"/>
        <v>6.8999999999999915</v>
      </c>
      <c r="N380" s="69">
        <f t="shared" si="72"/>
        <v>0.68999999999999917</v>
      </c>
      <c r="O380" s="69">
        <f t="shared" si="63"/>
        <v>77.100000000000009</v>
      </c>
      <c r="P380" s="69">
        <f t="shared" si="64"/>
        <v>23.8</v>
      </c>
      <c r="Q380" s="70">
        <f t="shared" si="65"/>
        <v>238</v>
      </c>
      <c r="R380" s="70">
        <v>94.4469151903225</v>
      </c>
      <c r="S380" s="71">
        <f t="shared" si="66"/>
        <v>5.5387422307155401</v>
      </c>
      <c r="T380" s="71">
        <f t="shared" si="67"/>
        <v>0.77039948609339071</v>
      </c>
      <c r="U380" s="86">
        <v>15.484143067469223</v>
      </c>
      <c r="V380" s="70">
        <f t="shared" si="68"/>
        <v>137.80940100241386</v>
      </c>
      <c r="W380" s="86">
        <f t="shared" si="69"/>
        <v>48.174854071086536</v>
      </c>
      <c r="X380" s="86">
        <f t="shared" si="70"/>
        <v>186</v>
      </c>
      <c r="Y380" s="25">
        <f t="shared" si="71"/>
        <v>158</v>
      </c>
    </row>
    <row r="381" spans="1:25" ht="24" x14ac:dyDescent="0.45">
      <c r="A381" s="10" t="s">
        <v>73</v>
      </c>
      <c r="B381" s="21" t="s">
        <v>72</v>
      </c>
      <c r="C381" s="77" t="s">
        <v>771</v>
      </c>
      <c r="D381" s="78">
        <v>1942</v>
      </c>
      <c r="E381" s="74">
        <v>6170</v>
      </c>
      <c r="F381" s="78">
        <v>1900</v>
      </c>
      <c r="G381" s="78">
        <v>81</v>
      </c>
      <c r="H381" s="69">
        <v>103.04264567393612</v>
      </c>
      <c r="I381" s="69">
        <v>12.085660013538853</v>
      </c>
      <c r="J381" s="69">
        <v>7.692773635209937</v>
      </c>
      <c r="K381" s="69">
        <v>1907.9034908036008</v>
      </c>
      <c r="L381" s="69">
        <f t="shared" si="61"/>
        <v>95</v>
      </c>
      <c r="M381" s="69">
        <f t="shared" si="62"/>
        <v>-14</v>
      </c>
      <c r="N381" s="69">
        <f t="shared" si="72"/>
        <v>-1.4</v>
      </c>
      <c r="O381" s="69">
        <f t="shared" si="63"/>
        <v>95</v>
      </c>
      <c r="P381" s="69">
        <f t="shared" si="64"/>
        <v>4.2</v>
      </c>
      <c r="Q381" s="70">
        <f t="shared" si="65"/>
        <v>42</v>
      </c>
      <c r="R381" s="70">
        <v>103.04264567393612</v>
      </c>
      <c r="S381" s="71">
        <f t="shared" si="66"/>
        <v>6.0428300067694263</v>
      </c>
      <c r="T381" s="71">
        <f t="shared" si="67"/>
        <v>0.76927736352099374</v>
      </c>
      <c r="U381" s="86">
        <v>19.079034908036007</v>
      </c>
      <c r="V381" s="70">
        <f t="shared" si="68"/>
        <v>132.99523322522057</v>
      </c>
      <c r="W381" s="86">
        <f t="shared" si="69"/>
        <v>46.49193673414846</v>
      </c>
      <c r="X381" s="86">
        <f t="shared" si="70"/>
        <v>179</v>
      </c>
      <c r="Y381" s="25">
        <f t="shared" si="71"/>
        <v>152</v>
      </c>
    </row>
    <row r="382" spans="1:25" ht="24" x14ac:dyDescent="0.45">
      <c r="A382" s="10" t="s">
        <v>1325</v>
      </c>
      <c r="B382" s="21" t="s">
        <v>72</v>
      </c>
      <c r="C382" s="77" t="s">
        <v>774</v>
      </c>
      <c r="D382" s="78">
        <v>1842</v>
      </c>
      <c r="E382" s="74">
        <v>6125</v>
      </c>
      <c r="F382" s="78">
        <v>1755</v>
      </c>
      <c r="G382" s="78">
        <v>88</v>
      </c>
      <c r="H382" s="69">
        <v>97.736639202569691</v>
      </c>
      <c r="I382" s="69">
        <v>11.463329425818005</v>
      </c>
      <c r="J382" s="69">
        <v>7.6366675065900917</v>
      </c>
      <c r="K382" s="69">
        <v>1762.300329663326</v>
      </c>
      <c r="L382" s="69">
        <f t="shared" si="61"/>
        <v>87.75</v>
      </c>
      <c r="M382" s="69">
        <f t="shared" si="62"/>
        <v>0.25</v>
      </c>
      <c r="N382" s="69">
        <f t="shared" si="72"/>
        <v>2.5000000000000001E-2</v>
      </c>
      <c r="O382" s="69">
        <f t="shared" si="63"/>
        <v>87.75</v>
      </c>
      <c r="P382" s="69">
        <f t="shared" si="64"/>
        <v>8.7000000000000011</v>
      </c>
      <c r="Q382" s="70">
        <f t="shared" si="65"/>
        <v>87</v>
      </c>
      <c r="R382" s="70">
        <v>97.736639202569691</v>
      </c>
      <c r="S382" s="71">
        <f t="shared" si="66"/>
        <v>5.7316647129090024</v>
      </c>
      <c r="T382" s="71">
        <f t="shared" si="67"/>
        <v>0.76366675065900924</v>
      </c>
      <c r="U382" s="86">
        <v>17.623003296633261</v>
      </c>
      <c r="V382" s="70">
        <f t="shared" si="68"/>
        <v>129.00264046145296</v>
      </c>
      <c r="W382" s="86">
        <f t="shared" si="69"/>
        <v>45.096222273736494</v>
      </c>
      <c r="X382" s="86">
        <f t="shared" si="70"/>
        <v>174</v>
      </c>
      <c r="Y382" s="25">
        <f t="shared" si="71"/>
        <v>148</v>
      </c>
    </row>
    <row r="383" spans="1:25" ht="24" x14ac:dyDescent="0.45">
      <c r="A383" s="10" t="s">
        <v>255</v>
      </c>
      <c r="B383" s="21" t="s">
        <v>72</v>
      </c>
      <c r="C383" s="77" t="s">
        <v>230</v>
      </c>
      <c r="D383" s="78">
        <v>1184</v>
      </c>
      <c r="E383" s="74">
        <v>5691</v>
      </c>
      <c r="F383" s="78">
        <v>860</v>
      </c>
      <c r="G383" s="78">
        <v>27</v>
      </c>
      <c r="H383" s="69">
        <v>62.82311662097856</v>
      </c>
      <c r="I383" s="69">
        <v>7.3683941586148309</v>
      </c>
      <c r="J383" s="69">
        <v>7.0955550661231364</v>
      </c>
      <c r="K383" s="69">
        <v>863.57736952162986</v>
      </c>
      <c r="L383" s="69">
        <f t="shared" si="61"/>
        <v>43</v>
      </c>
      <c r="M383" s="69">
        <f t="shared" si="62"/>
        <v>-16</v>
      </c>
      <c r="N383" s="69">
        <f t="shared" si="72"/>
        <v>-1.6</v>
      </c>
      <c r="O383" s="69">
        <f t="shared" si="63"/>
        <v>43</v>
      </c>
      <c r="P383" s="69">
        <f t="shared" si="64"/>
        <v>32.4</v>
      </c>
      <c r="Q383" s="70">
        <f t="shared" si="65"/>
        <v>324</v>
      </c>
      <c r="R383" s="70">
        <v>62.82311662097856</v>
      </c>
      <c r="S383" s="71">
        <f t="shared" si="66"/>
        <v>3.6841970793074155</v>
      </c>
      <c r="T383" s="71">
        <f t="shared" si="67"/>
        <v>0.7095555066123137</v>
      </c>
      <c r="U383" s="86">
        <v>8.6357736952162991</v>
      </c>
      <c r="V383" s="70">
        <f t="shared" si="68"/>
        <v>108.43353188888995</v>
      </c>
      <c r="W383" s="86">
        <f t="shared" si="69"/>
        <v>37.905756335652903</v>
      </c>
      <c r="X383" s="86">
        <f t="shared" si="70"/>
        <v>146</v>
      </c>
      <c r="Y383" s="25">
        <f t="shared" si="71"/>
        <v>124</v>
      </c>
    </row>
    <row r="384" spans="1:25" ht="24" x14ac:dyDescent="0.45">
      <c r="A384" s="10" t="s">
        <v>73</v>
      </c>
      <c r="B384" s="21" t="s">
        <v>72</v>
      </c>
      <c r="C384" s="77" t="s">
        <v>832</v>
      </c>
      <c r="D384" s="78">
        <v>1658</v>
      </c>
      <c r="E384" s="74">
        <v>5581</v>
      </c>
      <c r="F384" s="78">
        <v>1500</v>
      </c>
      <c r="G384" s="78">
        <v>105</v>
      </c>
      <c r="H384" s="69">
        <v>87.973587295255456</v>
      </c>
      <c r="I384" s="69">
        <v>10.318241144411646</v>
      </c>
      <c r="J384" s="69">
        <v>6.9584067517190702</v>
      </c>
      <c r="K384" s="69">
        <v>1506.2395980028427</v>
      </c>
      <c r="L384" s="69">
        <f t="shared" si="61"/>
        <v>75</v>
      </c>
      <c r="M384" s="69">
        <f t="shared" si="62"/>
        <v>30</v>
      </c>
      <c r="N384" s="69">
        <f t="shared" si="72"/>
        <v>3</v>
      </c>
      <c r="O384" s="69">
        <f t="shared" si="63"/>
        <v>75</v>
      </c>
      <c r="P384" s="69">
        <f t="shared" si="64"/>
        <v>15.8</v>
      </c>
      <c r="Q384" s="70">
        <f t="shared" si="65"/>
        <v>158</v>
      </c>
      <c r="R384" s="70">
        <v>87.973587295255456</v>
      </c>
      <c r="S384" s="71">
        <f t="shared" si="66"/>
        <v>5.1591205722058229</v>
      </c>
      <c r="T384" s="71">
        <f t="shared" si="67"/>
        <v>0.69584067517190706</v>
      </c>
      <c r="U384" s="86">
        <v>15.062395980028427</v>
      </c>
      <c r="V384" s="70">
        <f t="shared" si="68"/>
        <v>120.29926317231779</v>
      </c>
      <c r="W384" s="86">
        <f t="shared" si="69"/>
        <v>42.053730776205413</v>
      </c>
      <c r="X384" s="86">
        <f t="shared" si="70"/>
        <v>162</v>
      </c>
      <c r="Y384" s="25">
        <f t="shared" si="71"/>
        <v>138</v>
      </c>
    </row>
    <row r="385" spans="1:25" ht="24" x14ac:dyDescent="0.45">
      <c r="A385" s="10" t="s">
        <v>189</v>
      </c>
      <c r="B385" s="21" t="s">
        <v>72</v>
      </c>
      <c r="C385" s="77" t="s">
        <v>847</v>
      </c>
      <c r="D385" s="78">
        <v>1542</v>
      </c>
      <c r="E385" s="74">
        <v>5471</v>
      </c>
      <c r="F385" s="78">
        <v>1405</v>
      </c>
      <c r="G385" s="78">
        <v>228</v>
      </c>
      <c r="H385" s="69">
        <v>81.818619788470386</v>
      </c>
      <c r="I385" s="69">
        <v>9.5963376626554631</v>
      </c>
      <c r="J385" s="69">
        <v>6.8212584373150023</v>
      </c>
      <c r="K385" s="69">
        <v>1410.8444234626627</v>
      </c>
      <c r="L385" s="69">
        <f t="shared" si="61"/>
        <v>70.25</v>
      </c>
      <c r="M385" s="69">
        <f t="shared" si="62"/>
        <v>157.75</v>
      </c>
      <c r="N385" s="69">
        <f t="shared" si="72"/>
        <v>15.775</v>
      </c>
      <c r="O385" s="69">
        <f t="shared" si="63"/>
        <v>70.25</v>
      </c>
      <c r="P385" s="69">
        <f t="shared" si="64"/>
        <v>13.700000000000001</v>
      </c>
      <c r="Q385" s="70">
        <f t="shared" si="65"/>
        <v>137</v>
      </c>
      <c r="R385" s="70">
        <v>81.818619788470386</v>
      </c>
      <c r="S385" s="71">
        <f t="shared" si="66"/>
        <v>4.7981688313277315</v>
      </c>
      <c r="T385" s="71">
        <f t="shared" si="67"/>
        <v>0.68212584373150031</v>
      </c>
      <c r="U385" s="86">
        <v>14.108444234626626</v>
      </c>
      <c r="V385" s="70">
        <f t="shared" si="68"/>
        <v>97.968107010693245</v>
      </c>
      <c r="W385" s="86">
        <f t="shared" si="69"/>
        <v>34.247295355257137</v>
      </c>
      <c r="X385" s="86">
        <f t="shared" si="70"/>
        <v>132</v>
      </c>
      <c r="Y385" s="25">
        <f t="shared" si="71"/>
        <v>112</v>
      </c>
    </row>
    <row r="386" spans="1:25" ht="24" x14ac:dyDescent="0.45">
      <c r="A386" s="10" t="s">
        <v>255</v>
      </c>
      <c r="B386" s="21" t="s">
        <v>72</v>
      </c>
      <c r="C386" s="77" t="s">
        <v>868</v>
      </c>
      <c r="D386" s="78">
        <v>1382</v>
      </c>
      <c r="E386" s="74">
        <v>5248</v>
      </c>
      <c r="F386" s="78">
        <v>1281</v>
      </c>
      <c r="G386" s="78">
        <v>111</v>
      </c>
      <c r="H386" s="69">
        <v>73.329009434284103</v>
      </c>
      <c r="I386" s="69">
        <v>8.6006087223021073</v>
      </c>
      <c r="J386" s="69">
        <v>6.5432213999322126</v>
      </c>
      <c r="K386" s="69">
        <v>1286.3286166944276</v>
      </c>
      <c r="L386" s="69">
        <f t="shared" ref="L386:L449" si="73">0.05*F386</f>
        <v>64.05</v>
      </c>
      <c r="M386" s="69">
        <f t="shared" ref="M386:M449" si="74">G386-L386</f>
        <v>46.95</v>
      </c>
      <c r="N386" s="69">
        <f t="shared" si="72"/>
        <v>4.6950000000000003</v>
      </c>
      <c r="O386" s="69">
        <f t="shared" ref="O386:O449" si="75">0.05*F386</f>
        <v>64.05</v>
      </c>
      <c r="P386" s="69">
        <f t="shared" ref="P386:P449" si="76">Q386*0.1</f>
        <v>10.100000000000001</v>
      </c>
      <c r="Q386" s="70">
        <f t="shared" ref="Q386:Q449" si="77">D386-F386</f>
        <v>101</v>
      </c>
      <c r="R386" s="70">
        <v>73.329009434284103</v>
      </c>
      <c r="S386" s="71">
        <f t="shared" ref="S386:S449" si="78">0.5*I386</f>
        <v>4.3003043611510536</v>
      </c>
      <c r="T386" s="71">
        <f t="shared" ref="T386:T449" si="79">0.1*J386</f>
        <v>0.65432213999322131</v>
      </c>
      <c r="U386" s="86">
        <v>12.863286166944278</v>
      </c>
      <c r="V386" s="70">
        <f t="shared" ref="V386:V449" si="80">Q386*0.1+R386+S386-T386+U386-M386*0.1</f>
        <v>95.243277822386204</v>
      </c>
      <c r="W386" s="86">
        <f t="shared" ref="W386:W449" si="81">V386*$AB$5/$V$1244</f>
        <v>33.294760567641092</v>
      </c>
      <c r="X386" s="86">
        <f t="shared" ref="X386:X449" si="82">ROUND(V386+W386,)</f>
        <v>129</v>
      </c>
      <c r="Y386" s="25">
        <f t="shared" ref="Y386:Y449" si="83">ROUND(X386/$AA$5*1000000,0)</f>
        <v>110</v>
      </c>
    </row>
    <row r="387" spans="1:25" ht="24" x14ac:dyDescent="0.45">
      <c r="A387" s="10" t="s">
        <v>1325</v>
      </c>
      <c r="B387" s="21" t="s">
        <v>72</v>
      </c>
      <c r="C387" s="77" t="s">
        <v>878</v>
      </c>
      <c r="D387" s="78">
        <v>1615</v>
      </c>
      <c r="E387" s="74">
        <v>5143</v>
      </c>
      <c r="F387" s="78">
        <v>1492</v>
      </c>
      <c r="G387" s="78">
        <v>270</v>
      </c>
      <c r="H387" s="69">
        <v>85.692004512567891</v>
      </c>
      <c r="I387" s="69">
        <v>10.050638991691683</v>
      </c>
      <c r="J387" s="69">
        <v>6.4123070998192393</v>
      </c>
      <c r="K387" s="69">
        <v>1498.2063201468275</v>
      </c>
      <c r="L387" s="69">
        <f t="shared" si="73"/>
        <v>74.600000000000009</v>
      </c>
      <c r="M387" s="69">
        <f t="shared" si="74"/>
        <v>195.39999999999998</v>
      </c>
      <c r="N387" s="69">
        <f t="shared" ref="N387:N450" si="84">M387/10</f>
        <v>19.54</v>
      </c>
      <c r="O387" s="69">
        <f t="shared" si="75"/>
        <v>74.600000000000009</v>
      </c>
      <c r="P387" s="69">
        <f t="shared" si="76"/>
        <v>12.3</v>
      </c>
      <c r="Q387" s="70">
        <f t="shared" si="77"/>
        <v>123</v>
      </c>
      <c r="R387" s="70">
        <v>85.692004512567891</v>
      </c>
      <c r="S387" s="71">
        <f t="shared" si="78"/>
        <v>5.0253194958458414</v>
      </c>
      <c r="T387" s="71">
        <f t="shared" si="79"/>
        <v>0.641230709981924</v>
      </c>
      <c r="U387" s="86">
        <v>14.982063201468277</v>
      </c>
      <c r="V387" s="70">
        <f t="shared" si="80"/>
        <v>97.818156499900084</v>
      </c>
      <c r="W387" s="86">
        <f t="shared" si="81"/>
        <v>34.194876261038608</v>
      </c>
      <c r="X387" s="86">
        <f t="shared" si="82"/>
        <v>132</v>
      </c>
      <c r="Y387" s="25">
        <f t="shared" si="83"/>
        <v>112</v>
      </c>
    </row>
    <row r="388" spans="1:25" ht="24" x14ac:dyDescent="0.45">
      <c r="A388" s="10" t="s">
        <v>303</v>
      </c>
      <c r="B388" s="21" t="s">
        <v>72</v>
      </c>
      <c r="C388" s="77" t="s">
        <v>891</v>
      </c>
      <c r="D388" s="78">
        <v>1413</v>
      </c>
      <c r="E388" s="74">
        <v>4945</v>
      </c>
      <c r="F388" s="78">
        <v>1195</v>
      </c>
      <c r="G388" s="78">
        <v>51</v>
      </c>
      <c r="H388" s="69">
        <v>74.973871440407692</v>
      </c>
      <c r="I388" s="69">
        <v>8.7935312044955705</v>
      </c>
      <c r="J388" s="69">
        <v>6.1654401338919191</v>
      </c>
      <c r="K388" s="69">
        <v>1199.9708797422647</v>
      </c>
      <c r="L388" s="69">
        <f t="shared" si="73"/>
        <v>59.75</v>
      </c>
      <c r="M388" s="69">
        <f t="shared" si="74"/>
        <v>-8.75</v>
      </c>
      <c r="N388" s="69">
        <f t="shared" si="84"/>
        <v>-0.875</v>
      </c>
      <c r="O388" s="69">
        <f t="shared" si="75"/>
        <v>59.75</v>
      </c>
      <c r="P388" s="69">
        <f t="shared" si="76"/>
        <v>21.8</v>
      </c>
      <c r="Q388" s="70">
        <f t="shared" si="77"/>
        <v>218</v>
      </c>
      <c r="R388" s="70">
        <v>74.973871440407692</v>
      </c>
      <c r="S388" s="71">
        <f t="shared" si="78"/>
        <v>4.3967656022477852</v>
      </c>
      <c r="T388" s="71">
        <f t="shared" si="79"/>
        <v>0.61654401338919196</v>
      </c>
      <c r="U388" s="86">
        <v>11.999708797422649</v>
      </c>
      <c r="V388" s="70">
        <f t="shared" si="80"/>
        <v>113.42880182668893</v>
      </c>
      <c r="W388" s="86">
        <f t="shared" si="81"/>
        <v>39.651982634792951</v>
      </c>
      <c r="X388" s="86">
        <f t="shared" si="82"/>
        <v>153</v>
      </c>
      <c r="Y388" s="25">
        <f t="shared" si="83"/>
        <v>130</v>
      </c>
    </row>
    <row r="389" spans="1:25" ht="24" x14ac:dyDescent="0.45">
      <c r="A389" s="10" t="s">
        <v>500</v>
      </c>
      <c r="B389" s="21" t="s">
        <v>72</v>
      </c>
      <c r="C389" s="77" t="s">
        <v>928</v>
      </c>
      <c r="D389" s="78">
        <v>1329</v>
      </c>
      <c r="E389" s="74">
        <v>4456</v>
      </c>
      <c r="F389" s="78">
        <v>1222</v>
      </c>
      <c r="G389" s="78">
        <v>92</v>
      </c>
      <c r="H389" s="69">
        <v>70.516826004459887</v>
      </c>
      <c r="I389" s="69">
        <v>8.2707735108100593</v>
      </c>
      <c r="J389" s="69">
        <v>5.5557535362229302</v>
      </c>
      <c r="K389" s="69">
        <v>1227.0831925063158</v>
      </c>
      <c r="L389" s="69">
        <f t="shared" si="73"/>
        <v>61.1</v>
      </c>
      <c r="M389" s="69">
        <f t="shared" si="74"/>
        <v>30.9</v>
      </c>
      <c r="N389" s="69">
        <f t="shared" si="84"/>
        <v>3.09</v>
      </c>
      <c r="O389" s="69">
        <f t="shared" si="75"/>
        <v>61.1</v>
      </c>
      <c r="P389" s="69">
        <f t="shared" si="76"/>
        <v>10.700000000000001</v>
      </c>
      <c r="Q389" s="70">
        <f t="shared" si="77"/>
        <v>107</v>
      </c>
      <c r="R389" s="70">
        <v>70.516826004459887</v>
      </c>
      <c r="S389" s="71">
        <f t="shared" si="78"/>
        <v>4.1353867554050296</v>
      </c>
      <c r="T389" s="71">
        <f t="shared" si="79"/>
        <v>0.55557535362229304</v>
      </c>
      <c r="U389" s="86">
        <v>12.270831925063158</v>
      </c>
      <c r="V389" s="70">
        <f t="shared" si="80"/>
        <v>93.977469331305798</v>
      </c>
      <c r="W389" s="86">
        <f t="shared" si="81"/>
        <v>32.852264345350186</v>
      </c>
      <c r="X389" s="86">
        <f t="shared" si="82"/>
        <v>127</v>
      </c>
      <c r="Y389" s="25">
        <f t="shared" si="83"/>
        <v>108</v>
      </c>
    </row>
    <row r="390" spans="1:25" ht="24" x14ac:dyDescent="0.45">
      <c r="A390" s="10" t="s">
        <v>571</v>
      </c>
      <c r="B390" s="21" t="s">
        <v>72</v>
      </c>
      <c r="C390" s="77" t="s">
        <v>946</v>
      </c>
      <c r="D390" s="78">
        <v>1167</v>
      </c>
      <c r="E390" s="74">
        <v>4227</v>
      </c>
      <c r="F390" s="78">
        <v>1007</v>
      </c>
      <c r="G390" s="78">
        <v>117</v>
      </c>
      <c r="H390" s="69">
        <v>61.921095520846265</v>
      </c>
      <c r="I390" s="69">
        <v>7.2625979587022869</v>
      </c>
      <c r="J390" s="69">
        <v>5.2702356816908269</v>
      </c>
      <c r="K390" s="69">
        <v>1011.1888501259084</v>
      </c>
      <c r="L390" s="69">
        <f t="shared" si="73"/>
        <v>50.35</v>
      </c>
      <c r="M390" s="69">
        <f t="shared" si="74"/>
        <v>66.650000000000006</v>
      </c>
      <c r="N390" s="69">
        <f t="shared" si="84"/>
        <v>6.6650000000000009</v>
      </c>
      <c r="O390" s="69">
        <f t="shared" si="75"/>
        <v>50.35</v>
      </c>
      <c r="P390" s="69">
        <f t="shared" si="76"/>
        <v>16</v>
      </c>
      <c r="Q390" s="70">
        <f t="shared" si="77"/>
        <v>160</v>
      </c>
      <c r="R390" s="70">
        <v>61.921095520846265</v>
      </c>
      <c r="S390" s="71">
        <f t="shared" si="78"/>
        <v>3.6312989793511434</v>
      </c>
      <c r="T390" s="71">
        <f t="shared" si="79"/>
        <v>0.52702356816908269</v>
      </c>
      <c r="U390" s="86">
        <v>10.111888501259084</v>
      </c>
      <c r="V390" s="70">
        <f t="shared" si="80"/>
        <v>84.472259433287405</v>
      </c>
      <c r="W390" s="86">
        <f t="shared" si="81"/>
        <v>29.529471441373609</v>
      </c>
      <c r="X390" s="86">
        <f t="shared" si="82"/>
        <v>114</v>
      </c>
      <c r="Y390" s="25">
        <f t="shared" si="83"/>
        <v>97</v>
      </c>
    </row>
    <row r="391" spans="1:25" ht="24" x14ac:dyDescent="0.45">
      <c r="A391" s="10" t="s">
        <v>73</v>
      </c>
      <c r="B391" s="21" t="s">
        <v>72</v>
      </c>
      <c r="C391" s="77" t="s">
        <v>962</v>
      </c>
      <c r="D391" s="78">
        <v>1168</v>
      </c>
      <c r="E391" s="74">
        <v>4059</v>
      </c>
      <c r="F391" s="78">
        <v>1104</v>
      </c>
      <c r="G391" s="78">
        <v>105</v>
      </c>
      <c r="H391" s="69">
        <v>61.974155585559934</v>
      </c>
      <c r="I391" s="69">
        <v>7.2688212645794952</v>
      </c>
      <c r="J391" s="69">
        <v>5.0607728015100699</v>
      </c>
      <c r="K391" s="69">
        <v>1108.5923441300922</v>
      </c>
      <c r="L391" s="69">
        <f t="shared" si="73"/>
        <v>55.2</v>
      </c>
      <c r="M391" s="69">
        <f t="shared" si="74"/>
        <v>49.8</v>
      </c>
      <c r="N391" s="69">
        <f t="shared" si="84"/>
        <v>4.9799999999999995</v>
      </c>
      <c r="O391" s="69">
        <f t="shared" si="75"/>
        <v>55.2</v>
      </c>
      <c r="P391" s="69">
        <f t="shared" si="76"/>
        <v>6.4</v>
      </c>
      <c r="Q391" s="70">
        <f t="shared" si="77"/>
        <v>64</v>
      </c>
      <c r="R391" s="70">
        <v>61.974155585559934</v>
      </c>
      <c r="S391" s="71">
        <f t="shared" si="78"/>
        <v>3.6344106322897476</v>
      </c>
      <c r="T391" s="71">
        <f t="shared" si="79"/>
        <v>0.50607728015100706</v>
      </c>
      <c r="U391" s="86">
        <v>11.085923441300922</v>
      </c>
      <c r="V391" s="70">
        <f t="shared" si="80"/>
        <v>77.608412378999589</v>
      </c>
      <c r="W391" s="86">
        <f t="shared" si="81"/>
        <v>27.130035497226512</v>
      </c>
      <c r="X391" s="86">
        <f t="shared" si="82"/>
        <v>105</v>
      </c>
      <c r="Y391" s="25">
        <f t="shared" si="83"/>
        <v>89</v>
      </c>
    </row>
    <row r="392" spans="1:25" ht="24" x14ac:dyDescent="0.45">
      <c r="A392" s="10" t="s">
        <v>255</v>
      </c>
      <c r="B392" s="21" t="s">
        <v>72</v>
      </c>
      <c r="C392" s="77" t="s">
        <v>968</v>
      </c>
      <c r="D392" s="78">
        <v>1228</v>
      </c>
      <c r="E392" s="74">
        <v>4024</v>
      </c>
      <c r="F392" s="78">
        <v>1174</v>
      </c>
      <c r="G392" s="78">
        <v>116</v>
      </c>
      <c r="H392" s="69">
        <v>65.157759468379794</v>
      </c>
      <c r="I392" s="69">
        <v>7.6422196172120032</v>
      </c>
      <c r="J392" s="69">
        <v>5.017134701472413</v>
      </c>
      <c r="K392" s="69">
        <v>1178.8835253702248</v>
      </c>
      <c r="L392" s="69">
        <f t="shared" si="73"/>
        <v>58.7</v>
      </c>
      <c r="M392" s="69">
        <f t="shared" si="74"/>
        <v>57.3</v>
      </c>
      <c r="N392" s="69">
        <f t="shared" si="84"/>
        <v>5.7299999999999995</v>
      </c>
      <c r="O392" s="69">
        <f t="shared" si="75"/>
        <v>58.7</v>
      </c>
      <c r="P392" s="69">
        <f t="shared" si="76"/>
        <v>5.4</v>
      </c>
      <c r="Q392" s="70">
        <f t="shared" si="77"/>
        <v>54</v>
      </c>
      <c r="R392" s="70">
        <v>65.157759468379794</v>
      </c>
      <c r="S392" s="71">
        <f t="shared" si="78"/>
        <v>3.8211098086060016</v>
      </c>
      <c r="T392" s="71">
        <f t="shared" si="79"/>
        <v>0.50171347014724132</v>
      </c>
      <c r="U392" s="86">
        <v>11.788835253702249</v>
      </c>
      <c r="V392" s="70">
        <f t="shared" si="80"/>
        <v>79.9359910605408</v>
      </c>
      <c r="W392" s="86">
        <f t="shared" si="81"/>
        <v>27.943701056372625</v>
      </c>
      <c r="X392" s="86">
        <f t="shared" si="82"/>
        <v>108</v>
      </c>
      <c r="Y392" s="25">
        <f t="shared" si="83"/>
        <v>92</v>
      </c>
    </row>
    <row r="393" spans="1:25" ht="24" x14ac:dyDescent="0.45">
      <c r="A393" s="10" t="s">
        <v>571</v>
      </c>
      <c r="B393" s="21" t="s">
        <v>72</v>
      </c>
      <c r="C393" s="77" t="s">
        <v>969</v>
      </c>
      <c r="D393" s="78">
        <v>1110</v>
      </c>
      <c r="E393" s="74">
        <v>4016</v>
      </c>
      <c r="F393" s="78">
        <v>1018</v>
      </c>
      <c r="G393" s="78">
        <v>150</v>
      </c>
      <c r="H393" s="69">
        <v>58.896671832167399</v>
      </c>
      <c r="I393" s="69">
        <v>6.9078695237014038</v>
      </c>
      <c r="J393" s="69">
        <v>5.0071602786066629</v>
      </c>
      <c r="K393" s="69">
        <v>1022.2346071779292</v>
      </c>
      <c r="L393" s="69">
        <f t="shared" si="73"/>
        <v>50.900000000000006</v>
      </c>
      <c r="M393" s="69">
        <f t="shared" si="74"/>
        <v>99.1</v>
      </c>
      <c r="N393" s="69">
        <f t="shared" si="84"/>
        <v>9.91</v>
      </c>
      <c r="O393" s="69">
        <f t="shared" si="75"/>
        <v>50.900000000000006</v>
      </c>
      <c r="P393" s="69">
        <f t="shared" si="76"/>
        <v>9.2000000000000011</v>
      </c>
      <c r="Q393" s="70">
        <f t="shared" si="77"/>
        <v>92</v>
      </c>
      <c r="R393" s="70">
        <v>58.896671832167399</v>
      </c>
      <c r="S393" s="71">
        <f t="shared" si="78"/>
        <v>3.4539347618507019</v>
      </c>
      <c r="T393" s="71">
        <f t="shared" si="79"/>
        <v>0.50071602786066627</v>
      </c>
      <c r="U393" s="86">
        <v>10.222346071779292</v>
      </c>
      <c r="V393" s="70">
        <f t="shared" si="80"/>
        <v>71.362236637936746</v>
      </c>
      <c r="W393" s="86">
        <f t="shared" si="81"/>
        <v>24.946522597240882</v>
      </c>
      <c r="X393" s="86">
        <f t="shared" si="82"/>
        <v>96</v>
      </c>
      <c r="Y393" s="25">
        <f t="shared" si="83"/>
        <v>82</v>
      </c>
    </row>
    <row r="394" spans="1:25" ht="24" x14ac:dyDescent="0.45">
      <c r="A394" s="10" t="s">
        <v>73</v>
      </c>
      <c r="B394" s="21" t="s">
        <v>72</v>
      </c>
      <c r="C394" s="77" t="s">
        <v>1015</v>
      </c>
      <c r="D394" s="78">
        <v>966</v>
      </c>
      <c r="E394" s="74">
        <v>3601</v>
      </c>
      <c r="F394" s="78">
        <v>776</v>
      </c>
      <c r="G394" s="78">
        <v>102</v>
      </c>
      <c r="H394" s="69">
        <v>51.256022513399742</v>
      </c>
      <c r="I394" s="69">
        <v>6.0117134773833838</v>
      </c>
      <c r="J394" s="69">
        <v>4.4897370924458651</v>
      </c>
      <c r="K394" s="69">
        <v>779.22795203347061</v>
      </c>
      <c r="L394" s="69">
        <f t="shared" si="73"/>
        <v>38.800000000000004</v>
      </c>
      <c r="M394" s="69">
        <f t="shared" si="74"/>
        <v>63.199999999999996</v>
      </c>
      <c r="N394" s="69">
        <f t="shared" si="84"/>
        <v>6.3199999999999994</v>
      </c>
      <c r="O394" s="69">
        <f t="shared" si="75"/>
        <v>38.800000000000004</v>
      </c>
      <c r="P394" s="69">
        <f t="shared" si="76"/>
        <v>19</v>
      </c>
      <c r="Q394" s="70">
        <f t="shared" si="77"/>
        <v>190</v>
      </c>
      <c r="R394" s="70">
        <v>51.256022513399742</v>
      </c>
      <c r="S394" s="71">
        <f t="shared" si="78"/>
        <v>3.0058567386916919</v>
      </c>
      <c r="T394" s="71">
        <f t="shared" si="79"/>
        <v>0.44897370924458652</v>
      </c>
      <c r="U394" s="86">
        <v>7.7922795203347066</v>
      </c>
      <c r="V394" s="70">
        <f t="shared" si="80"/>
        <v>74.285185063181558</v>
      </c>
      <c r="W394" s="86">
        <f t="shared" si="81"/>
        <v>25.96831510790577</v>
      </c>
      <c r="X394" s="86">
        <f t="shared" si="82"/>
        <v>100</v>
      </c>
      <c r="Y394" s="25">
        <f t="shared" si="83"/>
        <v>85</v>
      </c>
    </row>
    <row r="395" spans="1:25" ht="24" x14ac:dyDescent="0.45">
      <c r="A395" s="10" t="s">
        <v>1073</v>
      </c>
      <c r="B395" s="21" t="s">
        <v>72</v>
      </c>
      <c r="C395" s="77" t="s">
        <v>1074</v>
      </c>
      <c r="D395" s="78">
        <v>753</v>
      </c>
      <c r="E395" s="74">
        <v>2989</v>
      </c>
      <c r="F395" s="78">
        <v>608</v>
      </c>
      <c r="G395" s="78">
        <v>199</v>
      </c>
      <c r="H395" s="69">
        <v>39.954228729389236</v>
      </c>
      <c r="I395" s="69">
        <v>4.6861493255379791</v>
      </c>
      <c r="J395" s="69">
        <v>3.7266937432159644</v>
      </c>
      <c r="K395" s="69">
        <v>610.52911705715223</v>
      </c>
      <c r="L395" s="69">
        <f t="shared" si="73"/>
        <v>30.400000000000002</v>
      </c>
      <c r="M395" s="69">
        <f t="shared" si="74"/>
        <v>168.6</v>
      </c>
      <c r="N395" s="69">
        <f t="shared" si="84"/>
        <v>16.86</v>
      </c>
      <c r="O395" s="69">
        <f t="shared" si="75"/>
        <v>30.400000000000002</v>
      </c>
      <c r="P395" s="69">
        <f t="shared" si="76"/>
        <v>14.5</v>
      </c>
      <c r="Q395" s="70">
        <f t="shared" si="77"/>
        <v>145</v>
      </c>
      <c r="R395" s="70">
        <v>39.954228729389236</v>
      </c>
      <c r="S395" s="71">
        <f t="shared" si="78"/>
        <v>2.3430746627689896</v>
      </c>
      <c r="T395" s="71">
        <f t="shared" si="79"/>
        <v>0.37266937432159647</v>
      </c>
      <c r="U395" s="86">
        <v>6.1052911705715225</v>
      </c>
      <c r="V395" s="70">
        <f t="shared" si="80"/>
        <v>45.669925188408158</v>
      </c>
      <c r="W395" s="86">
        <f t="shared" si="81"/>
        <v>15.965108079603834</v>
      </c>
      <c r="X395" s="86">
        <f t="shared" si="82"/>
        <v>62</v>
      </c>
      <c r="Y395" s="25">
        <f t="shared" si="83"/>
        <v>53</v>
      </c>
    </row>
    <row r="396" spans="1:25" ht="24" x14ac:dyDescent="0.45">
      <c r="A396" s="10" t="s">
        <v>571</v>
      </c>
      <c r="B396" s="21" t="s">
        <v>72</v>
      </c>
      <c r="C396" s="77" t="s">
        <v>1154</v>
      </c>
      <c r="D396" s="78">
        <v>572</v>
      </c>
      <c r="E396" s="74">
        <v>2131</v>
      </c>
      <c r="F396" s="78">
        <v>562</v>
      </c>
      <c r="G396" s="78">
        <v>86</v>
      </c>
      <c r="H396" s="69">
        <v>30.350357016215995</v>
      </c>
      <c r="I396" s="69">
        <v>3.559730961763246</v>
      </c>
      <c r="J396" s="69">
        <v>2.6569368908642428</v>
      </c>
      <c r="K396" s="69">
        <v>564.33776938506503</v>
      </c>
      <c r="L396" s="69">
        <f t="shared" si="73"/>
        <v>28.1</v>
      </c>
      <c r="M396" s="69">
        <f t="shared" si="74"/>
        <v>57.9</v>
      </c>
      <c r="N396" s="69">
        <f t="shared" si="84"/>
        <v>5.79</v>
      </c>
      <c r="O396" s="69">
        <f t="shared" si="75"/>
        <v>28.1</v>
      </c>
      <c r="P396" s="69">
        <f t="shared" si="76"/>
        <v>1</v>
      </c>
      <c r="Q396" s="70">
        <f t="shared" si="77"/>
        <v>10</v>
      </c>
      <c r="R396" s="70">
        <v>30.350357016215995</v>
      </c>
      <c r="S396" s="71">
        <f t="shared" si="78"/>
        <v>1.779865480881623</v>
      </c>
      <c r="T396" s="71">
        <f t="shared" si="79"/>
        <v>0.26569368908642427</v>
      </c>
      <c r="U396" s="86">
        <v>5.6433776938506508</v>
      </c>
      <c r="V396" s="70">
        <f t="shared" si="80"/>
        <v>32.717906501861847</v>
      </c>
      <c r="W396" s="86">
        <f t="shared" si="81"/>
        <v>11.437393673970321</v>
      </c>
      <c r="X396" s="86">
        <f t="shared" si="82"/>
        <v>44</v>
      </c>
      <c r="Y396" s="25">
        <f t="shared" si="83"/>
        <v>37</v>
      </c>
    </row>
    <row r="397" spans="1:25" ht="24" x14ac:dyDescent="0.45">
      <c r="A397" s="10" t="s">
        <v>1073</v>
      </c>
      <c r="B397" s="21" t="s">
        <v>72</v>
      </c>
      <c r="C397" s="77" t="s">
        <v>1209</v>
      </c>
      <c r="D397" s="78">
        <v>337</v>
      </c>
      <c r="E397" s="74">
        <v>1519</v>
      </c>
      <c r="F397" s="78">
        <v>286</v>
      </c>
      <c r="G397" s="78">
        <v>22</v>
      </c>
      <c r="H397" s="69">
        <v>17.881241808504878</v>
      </c>
      <c r="I397" s="69">
        <v>2.0972540806192552</v>
      </c>
      <c r="J397" s="69">
        <v>1.8938935416343428</v>
      </c>
      <c r="K397" s="69">
        <v>287.18968335254203</v>
      </c>
      <c r="L397" s="69">
        <f t="shared" si="73"/>
        <v>14.3</v>
      </c>
      <c r="M397" s="69">
        <f t="shared" si="74"/>
        <v>7.6999999999999993</v>
      </c>
      <c r="N397" s="69">
        <f t="shared" si="84"/>
        <v>0.76999999999999991</v>
      </c>
      <c r="O397" s="69">
        <f t="shared" si="75"/>
        <v>14.3</v>
      </c>
      <c r="P397" s="69">
        <f t="shared" si="76"/>
        <v>5.1000000000000005</v>
      </c>
      <c r="Q397" s="70">
        <f t="shared" si="77"/>
        <v>51</v>
      </c>
      <c r="R397" s="70">
        <v>17.881241808504878</v>
      </c>
      <c r="S397" s="71">
        <f t="shared" si="78"/>
        <v>1.0486270403096276</v>
      </c>
      <c r="T397" s="71">
        <f t="shared" si="79"/>
        <v>0.18938935416343428</v>
      </c>
      <c r="U397" s="86">
        <v>2.8718968335254207</v>
      </c>
      <c r="V397" s="70">
        <f t="shared" si="80"/>
        <v>25.942376328176497</v>
      </c>
      <c r="W397" s="86">
        <f t="shared" si="81"/>
        <v>9.0688311884123305</v>
      </c>
      <c r="X397" s="86">
        <f t="shared" si="82"/>
        <v>35</v>
      </c>
      <c r="Y397" s="25">
        <f t="shared" si="83"/>
        <v>30</v>
      </c>
    </row>
    <row r="398" spans="1:25" ht="24" x14ac:dyDescent="0.45">
      <c r="A398" s="10" t="s">
        <v>255</v>
      </c>
      <c r="B398" s="21" t="s">
        <v>72</v>
      </c>
      <c r="C398" s="77" t="s">
        <v>1215</v>
      </c>
      <c r="D398" s="78">
        <v>381</v>
      </c>
      <c r="E398" s="74">
        <v>1492</v>
      </c>
      <c r="F398" s="78">
        <v>318</v>
      </c>
      <c r="G398" s="78">
        <v>17</v>
      </c>
      <c r="H398" s="69">
        <v>20.215884655906109</v>
      </c>
      <c r="I398" s="69">
        <v>2.3710795392164279</v>
      </c>
      <c r="J398" s="69">
        <v>1.8602298644624353</v>
      </c>
      <c r="K398" s="69">
        <v>319.32279477660268</v>
      </c>
      <c r="L398" s="69">
        <f t="shared" si="73"/>
        <v>15.9</v>
      </c>
      <c r="M398" s="69">
        <f t="shared" si="74"/>
        <v>1.0999999999999996</v>
      </c>
      <c r="N398" s="69">
        <f t="shared" si="84"/>
        <v>0.10999999999999996</v>
      </c>
      <c r="O398" s="69">
        <f t="shared" si="75"/>
        <v>15.9</v>
      </c>
      <c r="P398" s="69">
        <f t="shared" si="76"/>
        <v>6.3000000000000007</v>
      </c>
      <c r="Q398" s="70">
        <f t="shared" si="77"/>
        <v>63</v>
      </c>
      <c r="R398" s="70">
        <v>20.215884655906109</v>
      </c>
      <c r="S398" s="71">
        <f t="shared" si="78"/>
        <v>1.1855397696082139</v>
      </c>
      <c r="T398" s="71">
        <f t="shared" si="79"/>
        <v>0.18602298644624354</v>
      </c>
      <c r="U398" s="86">
        <v>3.1932279477660268</v>
      </c>
      <c r="V398" s="70">
        <f t="shared" si="80"/>
        <v>30.598629386834109</v>
      </c>
      <c r="W398" s="86">
        <f t="shared" si="81"/>
        <v>10.696545335540447</v>
      </c>
      <c r="X398" s="86">
        <f t="shared" si="82"/>
        <v>41</v>
      </c>
      <c r="Y398" s="25">
        <f t="shared" si="83"/>
        <v>35</v>
      </c>
    </row>
    <row r="399" spans="1:25" ht="24" x14ac:dyDescent="0.45">
      <c r="A399" s="10" t="s">
        <v>1073</v>
      </c>
      <c r="B399" s="21" t="s">
        <v>72</v>
      </c>
      <c r="C399" s="77" t="s">
        <v>1234</v>
      </c>
      <c r="D399" s="78">
        <v>365</v>
      </c>
      <c r="E399" s="74">
        <v>1203</v>
      </c>
      <c r="F399" s="78">
        <v>167</v>
      </c>
      <c r="G399" s="78">
        <v>14</v>
      </c>
      <c r="H399" s="69">
        <v>19.36692362048748</v>
      </c>
      <c r="I399" s="69">
        <v>2.2715066451810921</v>
      </c>
      <c r="J399" s="69">
        <v>1.4999038384372048</v>
      </c>
      <c r="K399" s="69">
        <v>167.6946752443165</v>
      </c>
      <c r="L399" s="69">
        <f t="shared" si="73"/>
        <v>8.35</v>
      </c>
      <c r="M399" s="69">
        <f t="shared" si="74"/>
        <v>5.65</v>
      </c>
      <c r="N399" s="69">
        <f t="shared" si="84"/>
        <v>0.56500000000000006</v>
      </c>
      <c r="O399" s="69">
        <f t="shared" si="75"/>
        <v>8.35</v>
      </c>
      <c r="P399" s="69">
        <f t="shared" si="76"/>
        <v>19.8</v>
      </c>
      <c r="Q399" s="70">
        <f t="shared" si="77"/>
        <v>198</v>
      </c>
      <c r="R399" s="70">
        <v>19.36692362048748</v>
      </c>
      <c r="S399" s="71">
        <f t="shared" si="78"/>
        <v>1.1357533225905461</v>
      </c>
      <c r="T399" s="71">
        <f t="shared" si="79"/>
        <v>0.14999038384372049</v>
      </c>
      <c r="U399" s="86">
        <v>1.6769467524431652</v>
      </c>
      <c r="V399" s="70">
        <f t="shared" si="80"/>
        <v>41.264633311677471</v>
      </c>
      <c r="W399" s="86">
        <f t="shared" si="81"/>
        <v>14.425123929332935</v>
      </c>
      <c r="X399" s="86">
        <f t="shared" si="82"/>
        <v>56</v>
      </c>
      <c r="Y399" s="25">
        <f t="shared" si="83"/>
        <v>48</v>
      </c>
    </row>
    <row r="400" spans="1:25" ht="24" x14ac:dyDescent="0.45">
      <c r="A400" s="7" t="s">
        <v>66</v>
      </c>
      <c r="B400" s="18" t="s">
        <v>65</v>
      </c>
      <c r="C400" s="84" t="s">
        <v>66</v>
      </c>
      <c r="D400" s="85">
        <v>57745</v>
      </c>
      <c r="E400" s="74">
        <v>203636</v>
      </c>
      <c r="F400" s="85">
        <v>56185</v>
      </c>
      <c r="G400" s="85">
        <v>9346</v>
      </c>
      <c r="H400" s="69">
        <v>2187.7161618977843</v>
      </c>
      <c r="I400" s="69">
        <v>374.58466639785308</v>
      </c>
      <c r="J400" s="69">
        <v>318.72922627779104</v>
      </c>
      <c r="K400" s="69">
        <v>55909.75079509912</v>
      </c>
      <c r="L400" s="69">
        <f t="shared" si="73"/>
        <v>2809.25</v>
      </c>
      <c r="M400" s="69">
        <f t="shared" si="74"/>
        <v>6536.75</v>
      </c>
      <c r="N400" s="69">
        <f t="shared" si="84"/>
        <v>653.67499999999995</v>
      </c>
      <c r="O400" s="69">
        <f t="shared" si="75"/>
        <v>2809.25</v>
      </c>
      <c r="P400" s="69">
        <f t="shared" si="76"/>
        <v>156</v>
      </c>
      <c r="Q400" s="70">
        <f t="shared" si="77"/>
        <v>1560</v>
      </c>
      <c r="R400" s="70">
        <v>2187.7161618977843</v>
      </c>
      <c r="S400" s="71">
        <f t="shared" si="78"/>
        <v>187.29233319892654</v>
      </c>
      <c r="T400" s="71">
        <f t="shared" si="79"/>
        <v>31.872922627779104</v>
      </c>
      <c r="U400" s="86">
        <v>559.09750795099114</v>
      </c>
      <c r="V400" s="70">
        <f t="shared" si="80"/>
        <v>2404.5580804199226</v>
      </c>
      <c r="W400" s="86">
        <f t="shared" si="81"/>
        <v>840.57570664321145</v>
      </c>
      <c r="X400" s="86">
        <f t="shared" si="82"/>
        <v>3245</v>
      </c>
      <c r="Y400" s="25">
        <f t="shared" si="83"/>
        <v>2759</v>
      </c>
    </row>
    <row r="401" spans="1:25" ht="24" x14ac:dyDescent="0.45">
      <c r="A401" s="9" t="s">
        <v>1326</v>
      </c>
      <c r="B401" s="20" t="s">
        <v>65</v>
      </c>
      <c r="C401" s="75" t="s">
        <v>244</v>
      </c>
      <c r="D401" s="76">
        <v>11920</v>
      </c>
      <c r="E401" s="74">
        <v>42323</v>
      </c>
      <c r="F401" s="76">
        <v>11669</v>
      </c>
      <c r="G401" s="76">
        <v>1180</v>
      </c>
      <c r="H401" s="69">
        <v>451.59886829719613</v>
      </c>
      <c r="I401" s="69">
        <v>77.323564351240961</v>
      </c>
      <c r="J401" s="69">
        <v>66.243576989112682</v>
      </c>
      <c r="K401" s="69">
        <v>11611.833799555248</v>
      </c>
      <c r="L401" s="69">
        <f t="shared" si="73"/>
        <v>583.45000000000005</v>
      </c>
      <c r="M401" s="69">
        <f t="shared" si="74"/>
        <v>596.54999999999995</v>
      </c>
      <c r="N401" s="69">
        <f t="shared" si="84"/>
        <v>59.654999999999994</v>
      </c>
      <c r="O401" s="69">
        <f t="shared" si="75"/>
        <v>583.45000000000005</v>
      </c>
      <c r="P401" s="69">
        <f t="shared" si="76"/>
        <v>25.1</v>
      </c>
      <c r="Q401" s="70">
        <f t="shared" si="77"/>
        <v>251</v>
      </c>
      <c r="R401" s="70">
        <v>451.59886829719613</v>
      </c>
      <c r="S401" s="71">
        <f t="shared" si="78"/>
        <v>38.66178217562048</v>
      </c>
      <c r="T401" s="71">
        <f t="shared" si="79"/>
        <v>6.6243576989112682</v>
      </c>
      <c r="U401" s="86">
        <v>116.11833799555248</v>
      </c>
      <c r="V401" s="70">
        <f t="shared" si="80"/>
        <v>565.19963076945783</v>
      </c>
      <c r="W401" s="86">
        <f t="shared" si="81"/>
        <v>197.58020523486411</v>
      </c>
      <c r="X401" s="86">
        <f t="shared" si="82"/>
        <v>763</v>
      </c>
      <c r="Y401" s="25">
        <f t="shared" si="83"/>
        <v>649</v>
      </c>
    </row>
    <row r="402" spans="1:25" ht="24" x14ac:dyDescent="0.45">
      <c r="A402" s="9" t="s">
        <v>260</v>
      </c>
      <c r="B402" s="20" t="s">
        <v>65</v>
      </c>
      <c r="C402" s="75" t="s">
        <v>260</v>
      </c>
      <c r="D402" s="76">
        <v>11876</v>
      </c>
      <c r="E402" s="74">
        <v>39676</v>
      </c>
      <c r="F402" s="76">
        <v>11659</v>
      </c>
      <c r="G402" s="76">
        <v>1167</v>
      </c>
      <c r="H402" s="69">
        <v>449.93189260885077</v>
      </c>
      <c r="I402" s="69">
        <v>77.038141798266579</v>
      </c>
      <c r="J402" s="69">
        <v>62.10051651867861</v>
      </c>
      <c r="K402" s="69">
        <v>11601.882789357669</v>
      </c>
      <c r="L402" s="69">
        <f t="shared" si="73"/>
        <v>582.95000000000005</v>
      </c>
      <c r="M402" s="69">
        <f t="shared" si="74"/>
        <v>584.04999999999995</v>
      </c>
      <c r="N402" s="69">
        <f t="shared" si="84"/>
        <v>58.404999999999994</v>
      </c>
      <c r="O402" s="69">
        <f t="shared" si="75"/>
        <v>582.95000000000005</v>
      </c>
      <c r="P402" s="69">
        <f t="shared" si="76"/>
        <v>21.700000000000003</v>
      </c>
      <c r="Q402" s="70">
        <f t="shared" si="77"/>
        <v>217</v>
      </c>
      <c r="R402" s="70">
        <v>449.93189260885077</v>
      </c>
      <c r="S402" s="71">
        <f t="shared" si="78"/>
        <v>38.51907089913329</v>
      </c>
      <c r="T402" s="71">
        <f t="shared" si="79"/>
        <v>6.210051651867861</v>
      </c>
      <c r="U402" s="86">
        <v>116.0188278935767</v>
      </c>
      <c r="V402" s="70">
        <f t="shared" si="80"/>
        <v>561.55473974969289</v>
      </c>
      <c r="W402" s="86">
        <f t="shared" si="81"/>
        <v>196.30603894646183</v>
      </c>
      <c r="X402" s="86">
        <f t="shared" si="82"/>
        <v>758</v>
      </c>
      <c r="Y402" s="25">
        <f t="shared" si="83"/>
        <v>645</v>
      </c>
    </row>
    <row r="403" spans="1:25" ht="24" x14ac:dyDescent="0.45">
      <c r="A403" s="9" t="s">
        <v>313</v>
      </c>
      <c r="B403" s="20" t="s">
        <v>65</v>
      </c>
      <c r="C403" s="75" t="s">
        <v>313</v>
      </c>
      <c r="D403" s="76">
        <v>8749</v>
      </c>
      <c r="E403" s="74">
        <v>28695</v>
      </c>
      <c r="F403" s="76">
        <v>8608</v>
      </c>
      <c r="G403" s="76">
        <v>900</v>
      </c>
      <c r="H403" s="69">
        <v>331.46296130303426</v>
      </c>
      <c r="I403" s="69">
        <v>56.75367990847375</v>
      </c>
      <c r="J403" s="69">
        <v>44.913154589764154</v>
      </c>
      <c r="K403" s="69">
        <v>8565.8295780762346</v>
      </c>
      <c r="L403" s="69">
        <f t="shared" si="73"/>
        <v>430.40000000000003</v>
      </c>
      <c r="M403" s="69">
        <f t="shared" si="74"/>
        <v>469.59999999999997</v>
      </c>
      <c r="N403" s="69">
        <f t="shared" si="84"/>
        <v>46.959999999999994</v>
      </c>
      <c r="O403" s="69">
        <f t="shared" si="75"/>
        <v>430.40000000000003</v>
      </c>
      <c r="P403" s="69">
        <f t="shared" si="76"/>
        <v>14.100000000000001</v>
      </c>
      <c r="Q403" s="70">
        <f t="shared" si="77"/>
        <v>141</v>
      </c>
      <c r="R403" s="70">
        <v>331.46296130303426</v>
      </c>
      <c r="S403" s="71">
        <f t="shared" si="78"/>
        <v>28.376839954236875</v>
      </c>
      <c r="T403" s="71">
        <f t="shared" si="79"/>
        <v>4.4913154589764153</v>
      </c>
      <c r="U403" s="86">
        <v>85.658295780762344</v>
      </c>
      <c r="V403" s="70">
        <f t="shared" si="80"/>
        <v>408.14678157905706</v>
      </c>
      <c r="W403" s="86">
        <f t="shared" si="81"/>
        <v>142.67830423129331</v>
      </c>
      <c r="X403" s="86">
        <f t="shared" si="82"/>
        <v>551</v>
      </c>
      <c r="Y403" s="25">
        <f t="shared" si="83"/>
        <v>469</v>
      </c>
    </row>
    <row r="404" spans="1:25" ht="24" x14ac:dyDescent="0.45">
      <c r="A404" s="10" t="s">
        <v>404</v>
      </c>
      <c r="B404" s="21" t="s">
        <v>65</v>
      </c>
      <c r="C404" s="77" t="s">
        <v>404</v>
      </c>
      <c r="D404" s="78">
        <v>4755</v>
      </c>
      <c r="E404" s="74">
        <v>18304</v>
      </c>
      <c r="F404" s="78">
        <v>4437</v>
      </c>
      <c r="G404" s="78">
        <v>609</v>
      </c>
      <c r="H404" s="69">
        <v>180.14703177459458</v>
      </c>
      <c r="I404" s="69">
        <v>30.845096349844862</v>
      </c>
      <c r="J404" s="69">
        <v>28.649255327096817</v>
      </c>
      <c r="K404" s="69">
        <v>4415.2632246659214</v>
      </c>
      <c r="L404" s="69">
        <f t="shared" si="73"/>
        <v>221.85000000000002</v>
      </c>
      <c r="M404" s="69">
        <f t="shared" si="74"/>
        <v>387.15</v>
      </c>
      <c r="N404" s="69">
        <f t="shared" si="84"/>
        <v>38.714999999999996</v>
      </c>
      <c r="O404" s="69">
        <f t="shared" si="75"/>
        <v>221.85000000000002</v>
      </c>
      <c r="P404" s="69">
        <f t="shared" si="76"/>
        <v>31.8</v>
      </c>
      <c r="Q404" s="70">
        <f t="shared" si="77"/>
        <v>318</v>
      </c>
      <c r="R404" s="70">
        <v>180.14703177459458</v>
      </c>
      <c r="S404" s="71">
        <f t="shared" si="78"/>
        <v>15.422548174922431</v>
      </c>
      <c r="T404" s="71">
        <f t="shared" si="79"/>
        <v>2.8649255327096821</v>
      </c>
      <c r="U404" s="86">
        <v>44.152632246659216</v>
      </c>
      <c r="V404" s="70">
        <f t="shared" si="80"/>
        <v>229.94228666346655</v>
      </c>
      <c r="W404" s="86">
        <f t="shared" si="81"/>
        <v>80.38229630350412</v>
      </c>
      <c r="X404" s="86">
        <f t="shared" si="82"/>
        <v>310</v>
      </c>
      <c r="Y404" s="25">
        <f t="shared" si="83"/>
        <v>264</v>
      </c>
    </row>
    <row r="405" spans="1:25" ht="24" x14ac:dyDescent="0.45">
      <c r="A405" s="10" t="s">
        <v>432</v>
      </c>
      <c r="B405" s="21" t="s">
        <v>65</v>
      </c>
      <c r="C405" s="77" t="s">
        <v>432</v>
      </c>
      <c r="D405" s="78">
        <v>4973</v>
      </c>
      <c r="E405" s="74">
        <v>16426</v>
      </c>
      <c r="F405" s="78">
        <v>4901</v>
      </c>
      <c r="G405" s="78">
        <v>658</v>
      </c>
      <c r="H405" s="69">
        <v>188.40613859412383</v>
      </c>
      <c r="I405" s="69">
        <v>32.259235362308829</v>
      </c>
      <c r="J405" s="69">
        <v>25.70982670470347</v>
      </c>
      <c r="K405" s="69">
        <v>4876.9900978336</v>
      </c>
      <c r="L405" s="69">
        <f t="shared" si="73"/>
        <v>245.05</v>
      </c>
      <c r="M405" s="69">
        <f t="shared" si="74"/>
        <v>412.95</v>
      </c>
      <c r="N405" s="69">
        <f t="shared" si="84"/>
        <v>41.295000000000002</v>
      </c>
      <c r="O405" s="69">
        <f t="shared" si="75"/>
        <v>245.05</v>
      </c>
      <c r="P405" s="69">
        <f t="shared" si="76"/>
        <v>7.2</v>
      </c>
      <c r="Q405" s="70">
        <f t="shared" si="77"/>
        <v>72</v>
      </c>
      <c r="R405" s="70">
        <v>188.40613859412383</v>
      </c>
      <c r="S405" s="71">
        <f t="shared" si="78"/>
        <v>16.129617681154414</v>
      </c>
      <c r="T405" s="71">
        <f t="shared" si="79"/>
        <v>2.5709826704703471</v>
      </c>
      <c r="U405" s="86">
        <v>48.769900978336004</v>
      </c>
      <c r="V405" s="70">
        <f t="shared" si="80"/>
        <v>216.63967458314386</v>
      </c>
      <c r="W405" s="86">
        <f t="shared" si="81"/>
        <v>75.732022874606528</v>
      </c>
      <c r="X405" s="86">
        <f t="shared" si="82"/>
        <v>292</v>
      </c>
      <c r="Y405" s="25">
        <f t="shared" si="83"/>
        <v>248</v>
      </c>
    </row>
    <row r="406" spans="1:25" ht="24" x14ac:dyDescent="0.45">
      <c r="A406" s="10" t="s">
        <v>471</v>
      </c>
      <c r="B406" s="21" t="s">
        <v>65</v>
      </c>
      <c r="C406" s="77" t="s">
        <v>471</v>
      </c>
      <c r="D406" s="78">
        <v>4130</v>
      </c>
      <c r="E406" s="74">
        <v>13795</v>
      </c>
      <c r="F406" s="78">
        <v>3952</v>
      </c>
      <c r="G406" s="78">
        <v>423</v>
      </c>
      <c r="H406" s="69">
        <v>156.46839983787081</v>
      </c>
      <c r="I406" s="69">
        <v>26.790798722367882</v>
      </c>
      <c r="J406" s="69">
        <v>21.59180928962525</v>
      </c>
      <c r="K406" s="69">
        <v>3932.6392300833268</v>
      </c>
      <c r="L406" s="69">
        <f t="shared" si="73"/>
        <v>197.60000000000002</v>
      </c>
      <c r="M406" s="69">
        <f t="shared" si="74"/>
        <v>225.39999999999998</v>
      </c>
      <c r="N406" s="69">
        <f t="shared" si="84"/>
        <v>22.54</v>
      </c>
      <c r="O406" s="69">
        <f t="shared" si="75"/>
        <v>197.60000000000002</v>
      </c>
      <c r="P406" s="69">
        <f t="shared" si="76"/>
        <v>17.8</v>
      </c>
      <c r="Q406" s="70">
        <f t="shared" si="77"/>
        <v>178</v>
      </c>
      <c r="R406" s="70">
        <v>156.46839983787081</v>
      </c>
      <c r="S406" s="71">
        <f t="shared" si="78"/>
        <v>13.395399361183941</v>
      </c>
      <c r="T406" s="71">
        <f t="shared" si="79"/>
        <v>2.1591809289625252</v>
      </c>
      <c r="U406" s="86">
        <v>39.32639230083327</v>
      </c>
      <c r="V406" s="70">
        <f t="shared" si="80"/>
        <v>202.29101057092552</v>
      </c>
      <c r="W406" s="86">
        <f t="shared" si="81"/>
        <v>70.71607483422892</v>
      </c>
      <c r="X406" s="86">
        <f t="shared" si="82"/>
        <v>273</v>
      </c>
      <c r="Y406" s="25">
        <f t="shared" si="83"/>
        <v>232</v>
      </c>
    </row>
    <row r="407" spans="1:25" ht="24" x14ac:dyDescent="0.45">
      <c r="A407" s="10" t="s">
        <v>629</v>
      </c>
      <c r="B407" s="21" t="s">
        <v>65</v>
      </c>
      <c r="C407" s="77" t="s">
        <v>629</v>
      </c>
      <c r="D407" s="78">
        <v>2362</v>
      </c>
      <c r="E407" s="74">
        <v>8715</v>
      </c>
      <c r="F407" s="78">
        <v>2242</v>
      </c>
      <c r="G407" s="78">
        <v>583</v>
      </c>
      <c r="H407" s="69">
        <v>89.486285815266541</v>
      </c>
      <c r="I407" s="69">
        <v>15.322001593761001</v>
      </c>
      <c r="J407" s="69">
        <v>13.640639214141649</v>
      </c>
      <c r="K407" s="69">
        <v>2231.016486297272</v>
      </c>
      <c r="L407" s="69">
        <f t="shared" si="73"/>
        <v>112.10000000000001</v>
      </c>
      <c r="M407" s="69">
        <f t="shared" si="74"/>
        <v>470.9</v>
      </c>
      <c r="N407" s="69">
        <f t="shared" si="84"/>
        <v>47.089999999999996</v>
      </c>
      <c r="O407" s="69">
        <f t="shared" si="75"/>
        <v>112.10000000000001</v>
      </c>
      <c r="P407" s="69">
        <f t="shared" si="76"/>
        <v>12</v>
      </c>
      <c r="Q407" s="70">
        <f t="shared" si="77"/>
        <v>120</v>
      </c>
      <c r="R407" s="70">
        <v>89.486285815266541</v>
      </c>
      <c r="S407" s="71">
        <f t="shared" si="78"/>
        <v>7.6610007968805007</v>
      </c>
      <c r="T407" s="71">
        <f t="shared" si="79"/>
        <v>1.364063921414165</v>
      </c>
      <c r="U407" s="86">
        <v>22.310164862972723</v>
      </c>
      <c r="V407" s="70">
        <f t="shared" si="80"/>
        <v>83.003387553705579</v>
      </c>
      <c r="W407" s="86">
        <f t="shared" si="81"/>
        <v>29.015989139489594</v>
      </c>
      <c r="X407" s="86">
        <f t="shared" si="82"/>
        <v>112</v>
      </c>
      <c r="Y407" s="25">
        <f t="shared" si="83"/>
        <v>95</v>
      </c>
    </row>
    <row r="408" spans="1:25" ht="24" x14ac:dyDescent="0.45">
      <c r="A408" s="10" t="s">
        <v>313</v>
      </c>
      <c r="B408" s="21" t="s">
        <v>65</v>
      </c>
      <c r="C408" s="77" t="s">
        <v>717</v>
      </c>
      <c r="D408" s="78">
        <v>2193</v>
      </c>
      <c r="E408" s="74">
        <v>7108</v>
      </c>
      <c r="F408" s="78">
        <v>2155</v>
      </c>
      <c r="G408" s="78">
        <v>100</v>
      </c>
      <c r="H408" s="69">
        <v>83.083583739576426</v>
      </c>
      <c r="I408" s="69">
        <v>14.225719515291226</v>
      </c>
      <c r="J408" s="69">
        <v>11.125377341838076</v>
      </c>
      <c r="K408" s="69">
        <v>2144.4426975783322</v>
      </c>
      <c r="L408" s="69">
        <f t="shared" si="73"/>
        <v>107.75</v>
      </c>
      <c r="M408" s="69">
        <f t="shared" si="74"/>
        <v>-7.75</v>
      </c>
      <c r="N408" s="69">
        <f t="shared" si="84"/>
        <v>-0.77500000000000002</v>
      </c>
      <c r="O408" s="69">
        <f t="shared" si="75"/>
        <v>107.75</v>
      </c>
      <c r="P408" s="69">
        <f t="shared" si="76"/>
        <v>3.8000000000000003</v>
      </c>
      <c r="Q408" s="70">
        <f t="shared" si="77"/>
        <v>38</v>
      </c>
      <c r="R408" s="70">
        <v>83.083583739576426</v>
      </c>
      <c r="S408" s="71">
        <f t="shared" si="78"/>
        <v>7.1128597576456132</v>
      </c>
      <c r="T408" s="71">
        <f t="shared" si="79"/>
        <v>1.1125377341838076</v>
      </c>
      <c r="U408" s="86">
        <v>21.444426975783323</v>
      </c>
      <c r="V408" s="70">
        <f t="shared" si="80"/>
        <v>115.10333273882156</v>
      </c>
      <c r="W408" s="86">
        <f t="shared" si="81"/>
        <v>40.237358391038349</v>
      </c>
      <c r="X408" s="86">
        <f t="shared" si="82"/>
        <v>155</v>
      </c>
      <c r="Y408" s="25">
        <f t="shared" si="83"/>
        <v>132</v>
      </c>
    </row>
    <row r="409" spans="1:25" ht="24" x14ac:dyDescent="0.45">
      <c r="A409" s="10" t="s">
        <v>1327</v>
      </c>
      <c r="B409" s="21" t="s">
        <v>65</v>
      </c>
      <c r="C409" s="77" t="s">
        <v>362</v>
      </c>
      <c r="D409" s="78">
        <v>1464</v>
      </c>
      <c r="E409" s="74">
        <v>6168</v>
      </c>
      <c r="F409" s="78">
        <v>1405</v>
      </c>
      <c r="G409" s="78">
        <v>152</v>
      </c>
      <c r="H409" s="69">
        <v>55.464827448581801</v>
      </c>
      <c r="I409" s="69">
        <v>9.4967867626020777</v>
      </c>
      <c r="J409" s="69">
        <v>9.654097839681663</v>
      </c>
      <c r="K409" s="69">
        <v>1398.1169327598873</v>
      </c>
      <c r="L409" s="69">
        <f t="shared" si="73"/>
        <v>70.25</v>
      </c>
      <c r="M409" s="69">
        <f t="shared" si="74"/>
        <v>81.75</v>
      </c>
      <c r="N409" s="69">
        <f t="shared" si="84"/>
        <v>8.1750000000000007</v>
      </c>
      <c r="O409" s="69">
        <f t="shared" si="75"/>
        <v>70.25</v>
      </c>
      <c r="P409" s="69">
        <f t="shared" si="76"/>
        <v>5.9</v>
      </c>
      <c r="Q409" s="70">
        <f t="shared" si="77"/>
        <v>59</v>
      </c>
      <c r="R409" s="70">
        <v>55.464827448581801</v>
      </c>
      <c r="S409" s="71">
        <f t="shared" si="78"/>
        <v>4.7483933813010388</v>
      </c>
      <c r="T409" s="71">
        <f t="shared" si="79"/>
        <v>0.96540978396816635</v>
      </c>
      <c r="U409" s="86">
        <v>13.981169327598872</v>
      </c>
      <c r="V409" s="70">
        <f t="shared" si="80"/>
        <v>70.953980373513545</v>
      </c>
      <c r="W409" s="86">
        <f t="shared" si="81"/>
        <v>24.803806020438913</v>
      </c>
      <c r="X409" s="86">
        <f t="shared" si="82"/>
        <v>96</v>
      </c>
      <c r="Y409" s="25">
        <f t="shared" si="83"/>
        <v>82</v>
      </c>
    </row>
    <row r="410" spans="1:25" ht="24" x14ac:dyDescent="0.45">
      <c r="A410" s="10" t="s">
        <v>818</v>
      </c>
      <c r="B410" s="21" t="s">
        <v>65</v>
      </c>
      <c r="C410" s="77" t="s">
        <v>818</v>
      </c>
      <c r="D410" s="78">
        <v>1544</v>
      </c>
      <c r="E410" s="74">
        <v>5716</v>
      </c>
      <c r="F410" s="78">
        <v>1497</v>
      </c>
      <c r="G410" s="78">
        <v>448</v>
      </c>
      <c r="H410" s="69">
        <v>58.495692336482449</v>
      </c>
      <c r="I410" s="69">
        <v>10.01573685891913</v>
      </c>
      <c r="J410" s="69">
        <v>8.9466315258787912</v>
      </c>
      <c r="K410" s="69">
        <v>1489.6662265776165</v>
      </c>
      <c r="L410" s="69">
        <f t="shared" si="73"/>
        <v>74.850000000000009</v>
      </c>
      <c r="M410" s="69">
        <f t="shared" si="74"/>
        <v>373.15</v>
      </c>
      <c r="N410" s="69">
        <f t="shared" si="84"/>
        <v>37.314999999999998</v>
      </c>
      <c r="O410" s="69">
        <f t="shared" si="75"/>
        <v>74.850000000000009</v>
      </c>
      <c r="P410" s="69">
        <f t="shared" si="76"/>
        <v>4.7</v>
      </c>
      <c r="Q410" s="70">
        <f t="shared" si="77"/>
        <v>47</v>
      </c>
      <c r="R410" s="70">
        <v>58.495692336482449</v>
      </c>
      <c r="S410" s="71">
        <f t="shared" si="78"/>
        <v>5.007868429459565</v>
      </c>
      <c r="T410" s="71">
        <f t="shared" si="79"/>
        <v>0.89466315258787921</v>
      </c>
      <c r="U410" s="86">
        <v>14.896662265776166</v>
      </c>
      <c r="V410" s="70">
        <f t="shared" si="80"/>
        <v>44.890559879130308</v>
      </c>
      <c r="W410" s="86">
        <f t="shared" si="81"/>
        <v>15.692660701054745</v>
      </c>
      <c r="X410" s="86">
        <f t="shared" si="82"/>
        <v>61</v>
      </c>
      <c r="Y410" s="25">
        <f t="shared" si="83"/>
        <v>52</v>
      </c>
    </row>
    <row r="411" spans="1:25" ht="24" x14ac:dyDescent="0.45">
      <c r="A411" s="10" t="s">
        <v>1326</v>
      </c>
      <c r="B411" s="21" t="s">
        <v>65</v>
      </c>
      <c r="C411" s="77" t="s">
        <v>823</v>
      </c>
      <c r="D411" s="78">
        <v>1669</v>
      </c>
      <c r="E411" s="74">
        <v>5680</v>
      </c>
      <c r="F411" s="78">
        <v>1637</v>
      </c>
      <c r="G411" s="78">
        <v>165</v>
      </c>
      <c r="H411" s="69">
        <v>63.231418723827204</v>
      </c>
      <c r="I411" s="69">
        <v>10.826596384414527</v>
      </c>
      <c r="J411" s="69">
        <v>8.8902846513281197</v>
      </c>
      <c r="K411" s="69">
        <v>1628.9803693437264</v>
      </c>
      <c r="L411" s="69">
        <f t="shared" si="73"/>
        <v>81.850000000000009</v>
      </c>
      <c r="M411" s="69">
        <f t="shared" si="74"/>
        <v>83.149999999999991</v>
      </c>
      <c r="N411" s="69">
        <f t="shared" si="84"/>
        <v>8.3149999999999995</v>
      </c>
      <c r="O411" s="69">
        <f t="shared" si="75"/>
        <v>81.850000000000009</v>
      </c>
      <c r="P411" s="69">
        <f t="shared" si="76"/>
        <v>3.2</v>
      </c>
      <c r="Q411" s="70">
        <f t="shared" si="77"/>
        <v>32</v>
      </c>
      <c r="R411" s="70">
        <v>63.231418723827204</v>
      </c>
      <c r="S411" s="71">
        <f t="shared" si="78"/>
        <v>5.4132981922072636</v>
      </c>
      <c r="T411" s="71">
        <f t="shared" si="79"/>
        <v>0.88902846513281197</v>
      </c>
      <c r="U411" s="86">
        <v>16.289803693437264</v>
      </c>
      <c r="V411" s="70">
        <f t="shared" si="80"/>
        <v>78.930492144338928</v>
      </c>
      <c r="W411" s="86">
        <f t="shared" si="81"/>
        <v>27.592202804407851</v>
      </c>
      <c r="X411" s="86">
        <f t="shared" si="82"/>
        <v>107</v>
      </c>
      <c r="Y411" s="25">
        <f t="shared" si="83"/>
        <v>91</v>
      </c>
    </row>
    <row r="412" spans="1:25" ht="24" x14ac:dyDescent="0.45">
      <c r="A412" s="10" t="s">
        <v>1328</v>
      </c>
      <c r="B412" s="21" t="s">
        <v>65</v>
      </c>
      <c r="C412" s="77" t="s">
        <v>848</v>
      </c>
      <c r="D412" s="78">
        <v>1383</v>
      </c>
      <c r="E412" s="74">
        <v>5460</v>
      </c>
      <c r="F412" s="78">
        <v>1309</v>
      </c>
      <c r="G412" s="78">
        <v>294</v>
      </c>
      <c r="H412" s="69">
        <v>52.396076749582399</v>
      </c>
      <c r="I412" s="69">
        <v>8.9713497900810601</v>
      </c>
      <c r="J412" s="69">
        <v>8.5459426401851299</v>
      </c>
      <c r="K412" s="69">
        <v>1302.5872348631262</v>
      </c>
      <c r="L412" s="69">
        <f t="shared" si="73"/>
        <v>65.45</v>
      </c>
      <c r="M412" s="69">
        <f t="shared" si="74"/>
        <v>228.55</v>
      </c>
      <c r="N412" s="69">
        <f t="shared" si="84"/>
        <v>22.855</v>
      </c>
      <c r="O412" s="69">
        <f t="shared" si="75"/>
        <v>65.45</v>
      </c>
      <c r="P412" s="69">
        <f t="shared" si="76"/>
        <v>7.4</v>
      </c>
      <c r="Q412" s="70">
        <f t="shared" si="77"/>
        <v>74</v>
      </c>
      <c r="R412" s="70">
        <v>52.396076749582399</v>
      </c>
      <c r="S412" s="71">
        <f t="shared" si="78"/>
        <v>4.4856748950405301</v>
      </c>
      <c r="T412" s="71">
        <f t="shared" si="79"/>
        <v>0.85459426401851302</v>
      </c>
      <c r="U412" s="86">
        <v>13.025872348631262</v>
      </c>
      <c r="V412" s="70">
        <f t="shared" si="80"/>
        <v>53.598029729235677</v>
      </c>
      <c r="W412" s="86">
        <f t="shared" si="81"/>
        <v>18.736582859528276</v>
      </c>
      <c r="X412" s="86">
        <f t="shared" si="82"/>
        <v>72</v>
      </c>
      <c r="Y412" s="25">
        <f t="shared" si="83"/>
        <v>61</v>
      </c>
    </row>
    <row r="413" spans="1:25" ht="24" x14ac:dyDescent="0.45">
      <c r="A413" s="10" t="s">
        <v>471</v>
      </c>
      <c r="B413" s="21" t="s">
        <v>65</v>
      </c>
      <c r="C413" s="77" t="s">
        <v>472</v>
      </c>
      <c r="D413" s="78">
        <v>1639</v>
      </c>
      <c r="E413" s="74">
        <v>5143</v>
      </c>
      <c r="F413" s="78">
        <v>1615</v>
      </c>
      <c r="G413" s="78">
        <v>81</v>
      </c>
      <c r="H413" s="69">
        <v>62.094844390864466</v>
      </c>
      <c r="I413" s="69">
        <v>10.631990098295631</v>
      </c>
      <c r="J413" s="69">
        <v>8.0497771059472747</v>
      </c>
      <c r="K413" s="69">
        <v>1607.0881469090518</v>
      </c>
      <c r="L413" s="69">
        <f t="shared" si="73"/>
        <v>80.75</v>
      </c>
      <c r="M413" s="69">
        <f t="shared" si="74"/>
        <v>0.25</v>
      </c>
      <c r="N413" s="69">
        <f t="shared" si="84"/>
        <v>2.5000000000000001E-2</v>
      </c>
      <c r="O413" s="69">
        <f t="shared" si="75"/>
        <v>80.75</v>
      </c>
      <c r="P413" s="69">
        <f t="shared" si="76"/>
        <v>2.4000000000000004</v>
      </c>
      <c r="Q413" s="70">
        <f t="shared" si="77"/>
        <v>24</v>
      </c>
      <c r="R413" s="70">
        <v>62.094844390864466</v>
      </c>
      <c r="S413" s="71">
        <f t="shared" si="78"/>
        <v>5.3159950491478156</v>
      </c>
      <c r="T413" s="71">
        <f t="shared" si="79"/>
        <v>0.80497771059472756</v>
      </c>
      <c r="U413" s="86">
        <v>16.070881469090519</v>
      </c>
      <c r="V413" s="70">
        <f t="shared" si="80"/>
        <v>85.051743198508078</v>
      </c>
      <c r="W413" s="86">
        <f t="shared" si="81"/>
        <v>29.732045036665415</v>
      </c>
      <c r="X413" s="86">
        <f t="shared" si="82"/>
        <v>115</v>
      </c>
      <c r="Y413" s="25">
        <f t="shared" si="83"/>
        <v>98</v>
      </c>
    </row>
    <row r="414" spans="1:25" ht="24" x14ac:dyDescent="0.45">
      <c r="A414" s="10" t="s">
        <v>1326</v>
      </c>
      <c r="B414" s="21" t="s">
        <v>65</v>
      </c>
      <c r="C414" s="77" t="s">
        <v>822</v>
      </c>
      <c r="D414" s="78">
        <v>1332</v>
      </c>
      <c r="E414" s="74">
        <v>4762</v>
      </c>
      <c r="F414" s="78">
        <v>1295</v>
      </c>
      <c r="G414" s="78">
        <v>98</v>
      </c>
      <c r="H414" s="69">
        <v>50.463900383545742</v>
      </c>
      <c r="I414" s="69">
        <v>8.6405191036789386</v>
      </c>
      <c r="J414" s="69">
        <v>7.4534393502860059</v>
      </c>
      <c r="K414" s="69">
        <v>1288.6558205865153</v>
      </c>
      <c r="L414" s="69">
        <f t="shared" si="73"/>
        <v>64.75</v>
      </c>
      <c r="M414" s="69">
        <f t="shared" si="74"/>
        <v>33.25</v>
      </c>
      <c r="N414" s="69">
        <f t="shared" si="84"/>
        <v>3.3250000000000002</v>
      </c>
      <c r="O414" s="69">
        <f t="shared" si="75"/>
        <v>64.75</v>
      </c>
      <c r="P414" s="69">
        <f t="shared" si="76"/>
        <v>3.7</v>
      </c>
      <c r="Q414" s="70">
        <f t="shared" si="77"/>
        <v>37</v>
      </c>
      <c r="R414" s="70">
        <v>50.463900383545742</v>
      </c>
      <c r="S414" s="71">
        <f t="shared" si="78"/>
        <v>4.3202595518394693</v>
      </c>
      <c r="T414" s="71">
        <f t="shared" si="79"/>
        <v>0.74534393502860063</v>
      </c>
      <c r="U414" s="86">
        <v>12.886558205865155</v>
      </c>
      <c r="V414" s="70">
        <f t="shared" si="80"/>
        <v>67.300374206221761</v>
      </c>
      <c r="W414" s="86">
        <f t="shared" si="81"/>
        <v>23.526593125946899</v>
      </c>
      <c r="X414" s="86">
        <f t="shared" si="82"/>
        <v>91</v>
      </c>
      <c r="Y414" s="25">
        <f t="shared" si="83"/>
        <v>77</v>
      </c>
    </row>
    <row r="415" spans="1:25" ht="24" x14ac:dyDescent="0.45">
      <c r="A415" s="10" t="s">
        <v>1328</v>
      </c>
      <c r="B415" s="21" t="s">
        <v>65</v>
      </c>
      <c r="C415" s="77" t="s">
        <v>919</v>
      </c>
      <c r="D415" s="78">
        <v>1072</v>
      </c>
      <c r="E415" s="74">
        <v>4596</v>
      </c>
      <c r="F415" s="78">
        <v>1055</v>
      </c>
      <c r="G415" s="78">
        <v>136</v>
      </c>
      <c r="H415" s="69">
        <v>40.613589497868645</v>
      </c>
      <c r="I415" s="69">
        <v>6.9539312906485158</v>
      </c>
      <c r="J415" s="69">
        <v>7.1936176509690215</v>
      </c>
      <c r="K415" s="69">
        <v>1049.8315758446129</v>
      </c>
      <c r="L415" s="69">
        <f t="shared" si="73"/>
        <v>52.75</v>
      </c>
      <c r="M415" s="69">
        <f t="shared" si="74"/>
        <v>83.25</v>
      </c>
      <c r="N415" s="69">
        <f t="shared" si="84"/>
        <v>8.3249999999999993</v>
      </c>
      <c r="O415" s="69">
        <f t="shared" si="75"/>
        <v>52.75</v>
      </c>
      <c r="P415" s="69">
        <f t="shared" si="76"/>
        <v>1.7000000000000002</v>
      </c>
      <c r="Q415" s="70">
        <f t="shared" si="77"/>
        <v>17</v>
      </c>
      <c r="R415" s="70">
        <v>40.613589497868645</v>
      </c>
      <c r="S415" s="71">
        <f t="shared" si="78"/>
        <v>3.4769656453242579</v>
      </c>
      <c r="T415" s="71">
        <f t="shared" si="79"/>
        <v>0.71936176509690219</v>
      </c>
      <c r="U415" s="86">
        <v>10.498315758446129</v>
      </c>
      <c r="V415" s="70">
        <f t="shared" si="80"/>
        <v>47.244509136542135</v>
      </c>
      <c r="W415" s="86">
        <f t="shared" si="81"/>
        <v>16.515544779656693</v>
      </c>
      <c r="X415" s="86">
        <f t="shared" si="82"/>
        <v>64</v>
      </c>
      <c r="Y415" s="25">
        <f t="shared" si="83"/>
        <v>54</v>
      </c>
    </row>
    <row r="416" spans="1:25" ht="24" x14ac:dyDescent="0.45">
      <c r="A416" s="10" t="s">
        <v>471</v>
      </c>
      <c r="B416" s="21" t="s">
        <v>65</v>
      </c>
      <c r="C416" s="77" t="s">
        <v>931</v>
      </c>
      <c r="D416" s="78">
        <v>1290</v>
      </c>
      <c r="E416" s="74">
        <v>4436</v>
      </c>
      <c r="F416" s="78">
        <v>1257</v>
      </c>
      <c r="G416" s="78">
        <v>54</v>
      </c>
      <c r="H416" s="69">
        <v>48.872696317397903</v>
      </c>
      <c r="I416" s="69">
        <v>8.3680703031124857</v>
      </c>
      <c r="J416" s="69">
        <v>6.9431870974104823</v>
      </c>
      <c r="K416" s="69">
        <v>1250.841981835714</v>
      </c>
      <c r="L416" s="69">
        <f t="shared" si="73"/>
        <v>62.85</v>
      </c>
      <c r="M416" s="69">
        <f t="shared" si="74"/>
        <v>-8.8500000000000014</v>
      </c>
      <c r="N416" s="69">
        <f t="shared" si="84"/>
        <v>-0.88500000000000012</v>
      </c>
      <c r="O416" s="69">
        <f t="shared" si="75"/>
        <v>62.85</v>
      </c>
      <c r="P416" s="69">
        <f t="shared" si="76"/>
        <v>3.3000000000000003</v>
      </c>
      <c r="Q416" s="70">
        <f t="shared" si="77"/>
        <v>33</v>
      </c>
      <c r="R416" s="70">
        <v>48.872696317397903</v>
      </c>
      <c r="S416" s="71">
        <f t="shared" si="78"/>
        <v>4.1840351515562428</v>
      </c>
      <c r="T416" s="71">
        <f t="shared" si="79"/>
        <v>0.69431870974104826</v>
      </c>
      <c r="U416" s="86">
        <v>12.50841981835714</v>
      </c>
      <c r="V416" s="70">
        <f t="shared" si="80"/>
        <v>69.055832577570243</v>
      </c>
      <c r="W416" s="86">
        <f t="shared" si="81"/>
        <v>24.14025917668388</v>
      </c>
      <c r="X416" s="86">
        <f t="shared" si="82"/>
        <v>93</v>
      </c>
      <c r="Y416" s="25">
        <f t="shared" si="83"/>
        <v>79</v>
      </c>
    </row>
    <row r="417" spans="1:25" ht="24" x14ac:dyDescent="0.45">
      <c r="A417" s="10" t="s">
        <v>260</v>
      </c>
      <c r="B417" s="21" t="s">
        <v>65</v>
      </c>
      <c r="C417" s="77" t="s">
        <v>978</v>
      </c>
      <c r="D417" s="78">
        <v>1277</v>
      </c>
      <c r="E417" s="74">
        <v>3965</v>
      </c>
      <c r="F417" s="78">
        <v>1239</v>
      </c>
      <c r="G417" s="78">
        <v>385</v>
      </c>
      <c r="H417" s="69">
        <v>48.380180773114049</v>
      </c>
      <c r="I417" s="69">
        <v>8.2837409124609653</v>
      </c>
      <c r="J417" s="69">
        <v>6.2059821553725349</v>
      </c>
      <c r="K417" s="69">
        <v>1232.9301634800713</v>
      </c>
      <c r="L417" s="69">
        <f t="shared" si="73"/>
        <v>61.95</v>
      </c>
      <c r="M417" s="69">
        <f t="shared" si="74"/>
        <v>323.05</v>
      </c>
      <c r="N417" s="69">
        <f t="shared" si="84"/>
        <v>32.305</v>
      </c>
      <c r="O417" s="69">
        <f t="shared" si="75"/>
        <v>61.95</v>
      </c>
      <c r="P417" s="69">
        <f t="shared" si="76"/>
        <v>3.8000000000000003</v>
      </c>
      <c r="Q417" s="70">
        <f t="shared" si="77"/>
        <v>38</v>
      </c>
      <c r="R417" s="70">
        <v>48.380180773114049</v>
      </c>
      <c r="S417" s="71">
        <f t="shared" si="78"/>
        <v>4.1418704562304827</v>
      </c>
      <c r="T417" s="71">
        <f t="shared" si="79"/>
        <v>0.62059821553725358</v>
      </c>
      <c r="U417" s="86">
        <v>12.329301634800714</v>
      </c>
      <c r="V417" s="70">
        <f t="shared" si="80"/>
        <v>35.725754648607996</v>
      </c>
      <c r="W417" s="86">
        <f t="shared" si="81"/>
        <v>12.488865086540686</v>
      </c>
      <c r="X417" s="86">
        <f t="shared" si="82"/>
        <v>48</v>
      </c>
      <c r="Y417" s="25">
        <f t="shared" si="83"/>
        <v>41</v>
      </c>
    </row>
    <row r="418" spans="1:25" ht="24" x14ac:dyDescent="0.45">
      <c r="A418" s="10" t="s">
        <v>1326</v>
      </c>
      <c r="B418" s="21" t="s">
        <v>65</v>
      </c>
      <c r="C418" s="77" t="s">
        <v>1003</v>
      </c>
      <c r="D418" s="78">
        <v>1090</v>
      </c>
      <c r="E418" s="74">
        <v>3729</v>
      </c>
      <c r="F418" s="78">
        <v>1075</v>
      </c>
      <c r="G418" s="78">
        <v>170</v>
      </c>
      <c r="H418" s="69">
        <v>41.295534097646289</v>
      </c>
      <c r="I418" s="69">
        <v>7.0706950623198521</v>
      </c>
      <c r="J418" s="69">
        <v>5.83659708887369</v>
      </c>
      <c r="K418" s="69">
        <v>1069.7335962397715</v>
      </c>
      <c r="L418" s="69">
        <f t="shared" si="73"/>
        <v>53.75</v>
      </c>
      <c r="M418" s="69">
        <f t="shared" si="74"/>
        <v>116.25</v>
      </c>
      <c r="N418" s="69">
        <f t="shared" si="84"/>
        <v>11.625</v>
      </c>
      <c r="O418" s="69">
        <f t="shared" si="75"/>
        <v>53.75</v>
      </c>
      <c r="P418" s="69">
        <f t="shared" si="76"/>
        <v>1.5</v>
      </c>
      <c r="Q418" s="70">
        <f t="shared" si="77"/>
        <v>15</v>
      </c>
      <c r="R418" s="70">
        <v>41.295534097646289</v>
      </c>
      <c r="S418" s="71">
        <f t="shared" si="78"/>
        <v>3.5353475311599261</v>
      </c>
      <c r="T418" s="71">
        <f t="shared" si="79"/>
        <v>0.58365970888736907</v>
      </c>
      <c r="U418" s="86">
        <v>10.697335962397716</v>
      </c>
      <c r="V418" s="70">
        <f t="shared" si="80"/>
        <v>44.819557882316566</v>
      </c>
      <c r="W418" s="86">
        <f t="shared" si="81"/>
        <v>15.667840109640974</v>
      </c>
      <c r="X418" s="86">
        <f t="shared" si="82"/>
        <v>60</v>
      </c>
      <c r="Y418" s="25">
        <f t="shared" si="83"/>
        <v>51</v>
      </c>
    </row>
    <row r="419" spans="1:25" ht="24" x14ac:dyDescent="0.45">
      <c r="A419" s="10" t="s">
        <v>1326</v>
      </c>
      <c r="B419" s="21" t="s">
        <v>65</v>
      </c>
      <c r="C419" s="77" t="s">
        <v>1016</v>
      </c>
      <c r="D419" s="78">
        <v>1070</v>
      </c>
      <c r="E419" s="74">
        <v>3598</v>
      </c>
      <c r="F419" s="78">
        <v>1042</v>
      </c>
      <c r="G419" s="78">
        <v>111</v>
      </c>
      <c r="H419" s="69">
        <v>40.537817875671124</v>
      </c>
      <c r="I419" s="69">
        <v>6.940957538240589</v>
      </c>
      <c r="J419" s="69">
        <v>5.6315570731476363</v>
      </c>
      <c r="K419" s="69">
        <v>1036.8952625877598</v>
      </c>
      <c r="L419" s="69">
        <f t="shared" si="73"/>
        <v>52.1</v>
      </c>
      <c r="M419" s="69">
        <f t="shared" si="74"/>
        <v>58.9</v>
      </c>
      <c r="N419" s="69">
        <f t="shared" si="84"/>
        <v>5.89</v>
      </c>
      <c r="O419" s="69">
        <f t="shared" si="75"/>
        <v>52.1</v>
      </c>
      <c r="P419" s="69">
        <f t="shared" si="76"/>
        <v>2.8000000000000003</v>
      </c>
      <c r="Q419" s="70">
        <f t="shared" si="77"/>
        <v>28</v>
      </c>
      <c r="R419" s="70">
        <v>40.537817875671124</v>
      </c>
      <c r="S419" s="71">
        <f t="shared" si="78"/>
        <v>3.4704787691202945</v>
      </c>
      <c r="T419" s="71">
        <f t="shared" si="79"/>
        <v>0.56315570731476361</v>
      </c>
      <c r="U419" s="86">
        <v>10.368952625877599</v>
      </c>
      <c r="V419" s="70">
        <f t="shared" si="80"/>
        <v>50.724093563354245</v>
      </c>
      <c r="W419" s="86">
        <f t="shared" si="81"/>
        <v>17.731923856630999</v>
      </c>
      <c r="X419" s="86">
        <f t="shared" si="82"/>
        <v>68</v>
      </c>
      <c r="Y419" s="25">
        <f t="shared" si="83"/>
        <v>58</v>
      </c>
    </row>
    <row r="420" spans="1:25" ht="24" x14ac:dyDescent="0.45">
      <c r="A420" s="10" t="s">
        <v>818</v>
      </c>
      <c r="B420" s="21" t="s">
        <v>65</v>
      </c>
      <c r="C420" s="77" t="s">
        <v>103</v>
      </c>
      <c r="D420" s="78">
        <v>46</v>
      </c>
      <c r="E420" s="74">
        <v>3590</v>
      </c>
      <c r="F420" s="78">
        <v>36</v>
      </c>
      <c r="G420" s="78">
        <v>41</v>
      </c>
      <c r="H420" s="69">
        <v>1.7427473105428708</v>
      </c>
      <c r="I420" s="69">
        <v>0.29839630538230572</v>
      </c>
      <c r="J420" s="69">
        <v>5.6190355454697105</v>
      </c>
      <c r="K420" s="69">
        <v>35.823636711285367</v>
      </c>
      <c r="L420" s="69">
        <f t="shared" si="73"/>
        <v>1.8</v>
      </c>
      <c r="M420" s="69">
        <f t="shared" si="74"/>
        <v>39.200000000000003</v>
      </c>
      <c r="N420" s="69">
        <f t="shared" si="84"/>
        <v>3.9200000000000004</v>
      </c>
      <c r="O420" s="69">
        <f t="shared" si="75"/>
        <v>1.8</v>
      </c>
      <c r="P420" s="69">
        <f t="shared" si="76"/>
        <v>1</v>
      </c>
      <c r="Q420" s="70">
        <f t="shared" si="77"/>
        <v>10</v>
      </c>
      <c r="R420" s="70">
        <v>1.7427473105428708</v>
      </c>
      <c r="S420" s="71">
        <f t="shared" si="78"/>
        <v>0.14919815269115286</v>
      </c>
      <c r="T420" s="71">
        <f t="shared" si="79"/>
        <v>0.56190355454697105</v>
      </c>
      <c r="U420" s="86">
        <v>0.35823636711285367</v>
      </c>
      <c r="V420" s="70">
        <f t="shared" si="80"/>
        <v>-1.231721724200094</v>
      </c>
      <c r="W420" s="86">
        <f t="shared" si="81"/>
        <v>-0.43058030793187513</v>
      </c>
      <c r="X420" s="86">
        <f t="shared" si="82"/>
        <v>-2</v>
      </c>
      <c r="Y420" s="25">
        <f t="shared" si="83"/>
        <v>-2</v>
      </c>
    </row>
    <row r="421" spans="1:25" ht="24" x14ac:dyDescent="0.45">
      <c r="A421" s="10" t="s">
        <v>629</v>
      </c>
      <c r="B421" s="21" t="s">
        <v>65</v>
      </c>
      <c r="C421" s="77" t="s">
        <v>1025</v>
      </c>
      <c r="D421" s="78">
        <v>1061</v>
      </c>
      <c r="E421" s="74">
        <v>3477</v>
      </c>
      <c r="F421" s="78">
        <v>1009</v>
      </c>
      <c r="G421" s="78">
        <v>145</v>
      </c>
      <c r="H421" s="69">
        <v>40.196845575782305</v>
      </c>
      <c r="I421" s="69">
        <v>6.8825756524049204</v>
      </c>
      <c r="J421" s="69">
        <v>5.4421689670189917</v>
      </c>
      <c r="K421" s="69">
        <v>1004.0569289357483</v>
      </c>
      <c r="L421" s="69">
        <f t="shared" si="73"/>
        <v>50.45</v>
      </c>
      <c r="M421" s="69">
        <f t="shared" si="74"/>
        <v>94.55</v>
      </c>
      <c r="N421" s="69">
        <f t="shared" si="84"/>
        <v>9.4550000000000001</v>
      </c>
      <c r="O421" s="69">
        <f t="shared" si="75"/>
        <v>50.45</v>
      </c>
      <c r="P421" s="69">
        <f t="shared" si="76"/>
        <v>5.2</v>
      </c>
      <c r="Q421" s="70">
        <f t="shared" si="77"/>
        <v>52</v>
      </c>
      <c r="R421" s="70">
        <v>40.196845575782305</v>
      </c>
      <c r="S421" s="71">
        <f t="shared" si="78"/>
        <v>3.4412878262024602</v>
      </c>
      <c r="T421" s="71">
        <f t="shared" si="79"/>
        <v>0.54421689670189921</v>
      </c>
      <c r="U421" s="86">
        <v>10.040569289357483</v>
      </c>
      <c r="V421" s="70">
        <f t="shared" si="80"/>
        <v>48.87948579464036</v>
      </c>
      <c r="W421" s="86">
        <f t="shared" si="81"/>
        <v>17.087093319455764</v>
      </c>
      <c r="X421" s="86">
        <f t="shared" si="82"/>
        <v>66</v>
      </c>
      <c r="Y421" s="25">
        <f t="shared" si="83"/>
        <v>56</v>
      </c>
    </row>
    <row r="422" spans="1:25" ht="24" x14ac:dyDescent="0.45">
      <c r="A422" s="10" t="s">
        <v>404</v>
      </c>
      <c r="B422" s="21" t="s">
        <v>65</v>
      </c>
      <c r="C422" s="77" t="s">
        <v>1051</v>
      </c>
      <c r="D422" s="78">
        <v>879</v>
      </c>
      <c r="E422" s="74">
        <v>3181</v>
      </c>
      <c r="F422" s="78">
        <v>820</v>
      </c>
      <c r="G422" s="78">
        <v>115</v>
      </c>
      <c r="H422" s="69">
        <v>33.301627955808335</v>
      </c>
      <c r="I422" s="69">
        <v>5.7019641832836241</v>
      </c>
      <c r="J422" s="69">
        <v>4.9788724429356952</v>
      </c>
      <c r="K422" s="69">
        <v>815.98283620150005</v>
      </c>
      <c r="L422" s="69">
        <f t="shared" si="73"/>
        <v>41</v>
      </c>
      <c r="M422" s="69">
        <f t="shared" si="74"/>
        <v>74</v>
      </c>
      <c r="N422" s="69">
        <f t="shared" si="84"/>
        <v>7.4</v>
      </c>
      <c r="O422" s="69">
        <f t="shared" si="75"/>
        <v>41</v>
      </c>
      <c r="P422" s="69">
        <f t="shared" si="76"/>
        <v>5.9</v>
      </c>
      <c r="Q422" s="70">
        <f t="shared" si="77"/>
        <v>59</v>
      </c>
      <c r="R422" s="70">
        <v>33.301627955808335</v>
      </c>
      <c r="S422" s="71">
        <f t="shared" si="78"/>
        <v>2.850982091641812</v>
      </c>
      <c r="T422" s="71">
        <f t="shared" si="79"/>
        <v>0.49788724429356956</v>
      </c>
      <c r="U422" s="86">
        <v>8.1598283620150003</v>
      </c>
      <c r="V422" s="70">
        <f t="shared" si="80"/>
        <v>42.314551165171572</v>
      </c>
      <c r="W422" s="86">
        <f t="shared" si="81"/>
        <v>14.792149974078756</v>
      </c>
      <c r="X422" s="86">
        <f t="shared" si="82"/>
        <v>57</v>
      </c>
      <c r="Y422" s="25">
        <f t="shared" si="83"/>
        <v>48</v>
      </c>
    </row>
    <row r="423" spans="1:25" ht="24" x14ac:dyDescent="0.45">
      <c r="A423" s="10" t="s">
        <v>260</v>
      </c>
      <c r="B423" s="21" t="s">
        <v>65</v>
      </c>
      <c r="C423" s="77" t="s">
        <v>1081</v>
      </c>
      <c r="D423" s="78">
        <v>867</v>
      </c>
      <c r="E423" s="74">
        <v>2959</v>
      </c>
      <c r="F423" s="78">
        <v>827</v>
      </c>
      <c r="G423" s="78">
        <v>240</v>
      </c>
      <c r="H423" s="69">
        <v>32.846998222623242</v>
      </c>
      <c r="I423" s="69">
        <v>5.6241216688360662</v>
      </c>
      <c r="J423" s="69">
        <v>4.6314000498732231</v>
      </c>
      <c r="K423" s="69">
        <v>822.9485433398055</v>
      </c>
      <c r="L423" s="69">
        <f t="shared" si="73"/>
        <v>41.35</v>
      </c>
      <c r="M423" s="69">
        <f t="shared" si="74"/>
        <v>198.65</v>
      </c>
      <c r="N423" s="69">
        <f t="shared" si="84"/>
        <v>19.865000000000002</v>
      </c>
      <c r="O423" s="69">
        <f t="shared" si="75"/>
        <v>41.35</v>
      </c>
      <c r="P423" s="69">
        <f t="shared" si="76"/>
        <v>4</v>
      </c>
      <c r="Q423" s="70">
        <f t="shared" si="77"/>
        <v>40</v>
      </c>
      <c r="R423" s="70">
        <v>32.846998222623242</v>
      </c>
      <c r="S423" s="71">
        <f t="shared" si="78"/>
        <v>2.8120608344180331</v>
      </c>
      <c r="T423" s="71">
        <f t="shared" si="79"/>
        <v>0.46314000498732233</v>
      </c>
      <c r="U423" s="86">
        <v>8.2294854333980556</v>
      </c>
      <c r="V423" s="70">
        <f t="shared" si="80"/>
        <v>27.560404485452004</v>
      </c>
      <c r="W423" s="86">
        <f t="shared" si="81"/>
        <v>9.6344549397142583</v>
      </c>
      <c r="X423" s="86">
        <f t="shared" si="82"/>
        <v>37</v>
      </c>
      <c r="Y423" s="25">
        <f t="shared" si="83"/>
        <v>31</v>
      </c>
    </row>
    <row r="424" spans="1:25" ht="24" x14ac:dyDescent="0.45">
      <c r="A424" s="10" t="s">
        <v>432</v>
      </c>
      <c r="B424" s="21" t="s">
        <v>65</v>
      </c>
      <c r="C424" s="77" t="s">
        <v>1082</v>
      </c>
      <c r="D424" s="78">
        <v>980</v>
      </c>
      <c r="E424" s="74">
        <v>2955</v>
      </c>
      <c r="F424" s="78">
        <v>957</v>
      </c>
      <c r="G424" s="78">
        <v>176</v>
      </c>
      <c r="H424" s="69">
        <v>37.128094876782903</v>
      </c>
      <c r="I424" s="69">
        <v>6.3571386798839038</v>
      </c>
      <c r="J424" s="69">
        <v>4.6251392860342602</v>
      </c>
      <c r="K424" s="69">
        <v>952.31167590833604</v>
      </c>
      <c r="L424" s="69">
        <f t="shared" si="73"/>
        <v>47.85</v>
      </c>
      <c r="M424" s="69">
        <f t="shared" si="74"/>
        <v>128.15</v>
      </c>
      <c r="N424" s="69">
        <f t="shared" si="84"/>
        <v>12.815000000000001</v>
      </c>
      <c r="O424" s="69">
        <f t="shared" si="75"/>
        <v>47.85</v>
      </c>
      <c r="P424" s="69">
        <f t="shared" si="76"/>
        <v>2.3000000000000003</v>
      </c>
      <c r="Q424" s="70">
        <f t="shared" si="77"/>
        <v>23</v>
      </c>
      <c r="R424" s="70">
        <v>37.128094876782903</v>
      </c>
      <c r="S424" s="71">
        <f t="shared" si="78"/>
        <v>3.1785693399419519</v>
      </c>
      <c r="T424" s="71">
        <f t="shared" si="79"/>
        <v>0.46251392860342605</v>
      </c>
      <c r="U424" s="86">
        <v>9.5231167590833614</v>
      </c>
      <c r="V424" s="70">
        <f t="shared" si="80"/>
        <v>38.852267047204791</v>
      </c>
      <c r="W424" s="86">
        <f t="shared" si="81"/>
        <v>13.581818669229904</v>
      </c>
      <c r="X424" s="86">
        <f t="shared" si="82"/>
        <v>52</v>
      </c>
      <c r="Y424" s="25">
        <f t="shared" si="83"/>
        <v>44</v>
      </c>
    </row>
    <row r="425" spans="1:25" ht="24" x14ac:dyDescent="0.45">
      <c r="A425" s="10" t="s">
        <v>1328</v>
      </c>
      <c r="B425" s="21" t="s">
        <v>65</v>
      </c>
      <c r="C425" s="77" t="s">
        <v>1134</v>
      </c>
      <c r="D425" s="78">
        <v>701</v>
      </c>
      <c r="E425" s="74">
        <v>2322</v>
      </c>
      <c r="F425" s="78">
        <v>677</v>
      </c>
      <c r="G425" s="78">
        <v>167</v>
      </c>
      <c r="H425" s="69">
        <v>26.557953580229402</v>
      </c>
      <c r="I425" s="69">
        <v>4.5473002189781804</v>
      </c>
      <c r="J425" s="69">
        <v>3.6343734085182913</v>
      </c>
      <c r="K425" s="69">
        <v>673.68339037611645</v>
      </c>
      <c r="L425" s="69">
        <f t="shared" si="73"/>
        <v>33.85</v>
      </c>
      <c r="M425" s="69">
        <f t="shared" si="74"/>
        <v>133.15</v>
      </c>
      <c r="N425" s="69">
        <f t="shared" si="84"/>
        <v>13.315000000000001</v>
      </c>
      <c r="O425" s="69">
        <f t="shared" si="75"/>
        <v>33.85</v>
      </c>
      <c r="P425" s="69">
        <f t="shared" si="76"/>
        <v>2.4000000000000004</v>
      </c>
      <c r="Q425" s="70">
        <f t="shared" si="77"/>
        <v>24</v>
      </c>
      <c r="R425" s="70">
        <v>26.557953580229402</v>
      </c>
      <c r="S425" s="71">
        <f t="shared" si="78"/>
        <v>2.2736501094890902</v>
      </c>
      <c r="T425" s="71">
        <f t="shared" si="79"/>
        <v>0.36343734085182916</v>
      </c>
      <c r="U425" s="86">
        <v>6.7368339037611653</v>
      </c>
      <c r="V425" s="70">
        <f t="shared" si="80"/>
        <v>24.290000252627824</v>
      </c>
      <c r="W425" s="86">
        <f t="shared" si="81"/>
        <v>8.4912002305017182</v>
      </c>
      <c r="X425" s="86">
        <f t="shared" si="82"/>
        <v>33</v>
      </c>
      <c r="Y425" s="25">
        <f t="shared" si="83"/>
        <v>28</v>
      </c>
    </row>
    <row r="426" spans="1:25" ht="24" x14ac:dyDescent="0.45">
      <c r="A426" s="10" t="s">
        <v>1328</v>
      </c>
      <c r="B426" s="21" t="s">
        <v>65</v>
      </c>
      <c r="C426" s="77" t="s">
        <v>918</v>
      </c>
      <c r="D426" s="78">
        <v>679</v>
      </c>
      <c r="E426" s="74">
        <v>2294</v>
      </c>
      <c r="F426" s="78">
        <v>650</v>
      </c>
      <c r="G426" s="78">
        <v>125</v>
      </c>
      <c r="H426" s="69">
        <v>25.724465736056725</v>
      </c>
      <c r="I426" s="69">
        <v>4.4045889424909905</v>
      </c>
      <c r="J426" s="69">
        <v>3.590548061645547</v>
      </c>
      <c r="K426" s="69">
        <v>646.8156628426525</v>
      </c>
      <c r="L426" s="69">
        <f t="shared" si="73"/>
        <v>32.5</v>
      </c>
      <c r="M426" s="69">
        <f t="shared" si="74"/>
        <v>92.5</v>
      </c>
      <c r="N426" s="69">
        <f t="shared" si="84"/>
        <v>9.25</v>
      </c>
      <c r="O426" s="69">
        <f t="shared" si="75"/>
        <v>32.5</v>
      </c>
      <c r="P426" s="69">
        <f t="shared" si="76"/>
        <v>2.9000000000000004</v>
      </c>
      <c r="Q426" s="70">
        <f t="shared" si="77"/>
        <v>29</v>
      </c>
      <c r="R426" s="70">
        <v>25.724465736056725</v>
      </c>
      <c r="S426" s="71">
        <f t="shared" si="78"/>
        <v>2.2022944712454953</v>
      </c>
      <c r="T426" s="71">
        <f t="shared" si="79"/>
        <v>0.35905480616455471</v>
      </c>
      <c r="U426" s="86">
        <v>6.4681566284265246</v>
      </c>
      <c r="V426" s="70">
        <f t="shared" si="80"/>
        <v>27.685862029564191</v>
      </c>
      <c r="W426" s="86">
        <f t="shared" si="81"/>
        <v>9.6783118815176366</v>
      </c>
      <c r="X426" s="86">
        <f t="shared" si="82"/>
        <v>37</v>
      </c>
      <c r="Y426" s="25">
        <f t="shared" si="83"/>
        <v>31</v>
      </c>
    </row>
    <row r="427" spans="1:25" ht="24" x14ac:dyDescent="0.45">
      <c r="A427" s="10" t="s">
        <v>1327</v>
      </c>
      <c r="B427" s="21" t="s">
        <v>65</v>
      </c>
      <c r="C427" s="77" t="s">
        <v>1243</v>
      </c>
      <c r="D427" s="78">
        <v>290</v>
      </c>
      <c r="E427" s="74">
        <v>1118</v>
      </c>
      <c r="F427" s="78">
        <v>285</v>
      </c>
      <c r="G427" s="78">
        <v>96</v>
      </c>
      <c r="H427" s="69">
        <v>10.986885218639838</v>
      </c>
      <c r="I427" s="69">
        <v>1.8811940991493186</v>
      </c>
      <c r="J427" s="69">
        <v>1.7498834929902884</v>
      </c>
      <c r="K427" s="69">
        <v>283.60379063100913</v>
      </c>
      <c r="L427" s="69">
        <f t="shared" si="73"/>
        <v>14.25</v>
      </c>
      <c r="M427" s="69">
        <f t="shared" si="74"/>
        <v>81.75</v>
      </c>
      <c r="N427" s="69">
        <f t="shared" si="84"/>
        <v>8.1750000000000007</v>
      </c>
      <c r="O427" s="69">
        <f t="shared" si="75"/>
        <v>14.25</v>
      </c>
      <c r="P427" s="69">
        <f t="shared" si="76"/>
        <v>0.5</v>
      </c>
      <c r="Q427" s="70">
        <f t="shared" si="77"/>
        <v>5</v>
      </c>
      <c r="R427" s="70">
        <v>10.986885218639838</v>
      </c>
      <c r="S427" s="71">
        <f t="shared" si="78"/>
        <v>0.94059704957465928</v>
      </c>
      <c r="T427" s="71">
        <f t="shared" si="79"/>
        <v>0.17498834929902884</v>
      </c>
      <c r="U427" s="86">
        <v>2.8360379063100916</v>
      </c>
      <c r="V427" s="70">
        <f t="shared" si="80"/>
        <v>6.913531825225558</v>
      </c>
      <c r="W427" s="86">
        <f t="shared" si="81"/>
        <v>2.4168045457959719</v>
      </c>
      <c r="X427" s="86">
        <f t="shared" si="82"/>
        <v>9</v>
      </c>
      <c r="Y427" s="25">
        <f t="shared" si="83"/>
        <v>8</v>
      </c>
    </row>
    <row r="428" spans="1:25" ht="24" x14ac:dyDescent="0.45">
      <c r="A428" s="4" t="s">
        <v>7</v>
      </c>
      <c r="B428" s="16" t="s">
        <v>6</v>
      </c>
      <c r="C428" s="79" t="s">
        <v>7</v>
      </c>
      <c r="D428" s="80">
        <v>914146</v>
      </c>
      <c r="E428" s="81">
        <v>3001184</v>
      </c>
      <c r="F428" s="80">
        <v>859242</v>
      </c>
      <c r="G428" s="80">
        <v>86207</v>
      </c>
      <c r="H428" s="69">
        <v>39586.975462978509</v>
      </c>
      <c r="I428" s="69">
        <v>9943.0251232333412</v>
      </c>
      <c r="J428" s="69">
        <v>4258.0509757107848</v>
      </c>
      <c r="K428" s="69">
        <v>831574.9907887599</v>
      </c>
      <c r="L428" s="69">
        <f t="shared" si="73"/>
        <v>42962.100000000006</v>
      </c>
      <c r="M428" s="69">
        <f t="shared" si="74"/>
        <v>43244.899999999994</v>
      </c>
      <c r="N428" s="69">
        <f t="shared" si="84"/>
        <v>4324.49</v>
      </c>
      <c r="O428" s="69">
        <f t="shared" si="75"/>
        <v>42962.100000000006</v>
      </c>
      <c r="P428" s="69">
        <f t="shared" si="76"/>
        <v>5490.4000000000005</v>
      </c>
      <c r="Q428" s="70">
        <f t="shared" si="77"/>
        <v>54904</v>
      </c>
      <c r="R428" s="70">
        <v>39586.975462978509</v>
      </c>
      <c r="S428" s="71">
        <f t="shared" si="78"/>
        <v>4971.5125616166706</v>
      </c>
      <c r="T428" s="71">
        <f t="shared" si="79"/>
        <v>425.80509757107848</v>
      </c>
      <c r="U428" s="86">
        <v>8315.749907887599</v>
      </c>
      <c r="V428" s="70">
        <f t="shared" si="80"/>
        <v>53614.342834911702</v>
      </c>
      <c r="W428" s="86">
        <f t="shared" si="81"/>
        <v>18742.285529155113</v>
      </c>
      <c r="X428" s="86">
        <f t="shared" si="82"/>
        <v>72357</v>
      </c>
      <c r="Y428" s="25">
        <f t="shared" si="83"/>
        <v>61530</v>
      </c>
    </row>
    <row r="429" spans="1:25" ht="24" x14ac:dyDescent="0.45">
      <c r="A429" s="6" t="s">
        <v>48</v>
      </c>
      <c r="B429" s="17" t="s">
        <v>6</v>
      </c>
      <c r="C429" s="82" t="s">
        <v>48</v>
      </c>
      <c r="D429" s="83">
        <v>83143</v>
      </c>
      <c r="E429" s="74">
        <v>264375</v>
      </c>
      <c r="F429" s="83">
        <v>81643</v>
      </c>
      <c r="G429" s="83">
        <v>7171</v>
      </c>
      <c r="H429" s="69">
        <v>3600.4969675723814</v>
      </c>
      <c r="I429" s="69">
        <v>904.33359421907403</v>
      </c>
      <c r="J429" s="69">
        <v>375.09270564668435</v>
      </c>
      <c r="K429" s="69">
        <v>79014.15081311985</v>
      </c>
      <c r="L429" s="69">
        <f t="shared" si="73"/>
        <v>4082.15</v>
      </c>
      <c r="M429" s="69">
        <f t="shared" si="74"/>
        <v>3088.85</v>
      </c>
      <c r="N429" s="69">
        <f t="shared" si="84"/>
        <v>308.88499999999999</v>
      </c>
      <c r="O429" s="69">
        <f t="shared" si="75"/>
        <v>4082.15</v>
      </c>
      <c r="P429" s="69">
        <f t="shared" si="76"/>
        <v>150</v>
      </c>
      <c r="Q429" s="70">
        <f t="shared" si="77"/>
        <v>1500</v>
      </c>
      <c r="R429" s="70">
        <v>3600.4969675723814</v>
      </c>
      <c r="S429" s="71">
        <f t="shared" si="78"/>
        <v>452.16679710953701</v>
      </c>
      <c r="T429" s="71">
        <f t="shared" si="79"/>
        <v>37.509270564668434</v>
      </c>
      <c r="U429" s="86">
        <v>790.14150813119852</v>
      </c>
      <c r="V429" s="70">
        <f t="shared" si="80"/>
        <v>4646.4110022484483</v>
      </c>
      <c r="W429" s="86">
        <f t="shared" si="81"/>
        <v>1624.2736007806111</v>
      </c>
      <c r="X429" s="86">
        <f t="shared" si="82"/>
        <v>6271</v>
      </c>
      <c r="Y429" s="25">
        <f t="shared" si="83"/>
        <v>5333</v>
      </c>
    </row>
    <row r="430" spans="1:25" ht="24" x14ac:dyDescent="0.45">
      <c r="A430" s="7" t="s">
        <v>51</v>
      </c>
      <c r="B430" s="18" t="s">
        <v>6</v>
      </c>
      <c r="C430" s="84" t="s">
        <v>51</v>
      </c>
      <c r="D430" s="85">
        <v>74757</v>
      </c>
      <c r="E430" s="74">
        <v>243700</v>
      </c>
      <c r="F430" s="85">
        <v>73285</v>
      </c>
      <c r="G430" s="85">
        <v>8522</v>
      </c>
      <c r="H430" s="69">
        <v>3237.342311497162</v>
      </c>
      <c r="I430" s="69">
        <v>813.1203649499696</v>
      </c>
      <c r="J430" s="69">
        <v>345.75921462353466</v>
      </c>
      <c r="K430" s="69">
        <v>70925.272740338885</v>
      </c>
      <c r="L430" s="69">
        <f t="shared" si="73"/>
        <v>3664.25</v>
      </c>
      <c r="M430" s="69">
        <f t="shared" si="74"/>
        <v>4857.75</v>
      </c>
      <c r="N430" s="69">
        <f t="shared" si="84"/>
        <v>485.77499999999998</v>
      </c>
      <c r="O430" s="69">
        <f t="shared" si="75"/>
        <v>3664.25</v>
      </c>
      <c r="P430" s="69">
        <f t="shared" si="76"/>
        <v>147.20000000000002</v>
      </c>
      <c r="Q430" s="70">
        <f t="shared" si="77"/>
        <v>1472</v>
      </c>
      <c r="R430" s="70">
        <v>3237.342311497162</v>
      </c>
      <c r="S430" s="71">
        <f t="shared" si="78"/>
        <v>406.5601824749848</v>
      </c>
      <c r="T430" s="71">
        <f t="shared" si="79"/>
        <v>34.57592146235347</v>
      </c>
      <c r="U430" s="86">
        <v>709.25272740338892</v>
      </c>
      <c r="V430" s="70">
        <f t="shared" si="80"/>
        <v>3980.0042999131815</v>
      </c>
      <c r="W430" s="86">
        <f t="shared" si="81"/>
        <v>1391.3138360368898</v>
      </c>
      <c r="X430" s="86">
        <f t="shared" si="82"/>
        <v>5371</v>
      </c>
      <c r="Y430" s="25">
        <f t="shared" si="83"/>
        <v>4567</v>
      </c>
    </row>
    <row r="431" spans="1:25" ht="24" x14ac:dyDescent="0.45">
      <c r="A431" s="7" t="s">
        <v>88</v>
      </c>
      <c r="B431" s="18" t="s">
        <v>6</v>
      </c>
      <c r="C431" s="84" t="s">
        <v>88</v>
      </c>
      <c r="D431" s="85">
        <v>43029</v>
      </c>
      <c r="E431" s="74">
        <v>140019</v>
      </c>
      <c r="F431" s="85">
        <v>41608</v>
      </c>
      <c r="G431" s="85">
        <v>4566</v>
      </c>
      <c r="H431" s="69">
        <v>1863.3653346363735</v>
      </c>
      <c r="I431" s="69">
        <v>468.01979993087258</v>
      </c>
      <c r="J431" s="69">
        <v>198.65760965273984</v>
      </c>
      <c r="K431" s="69">
        <v>40268.250640376893</v>
      </c>
      <c r="L431" s="69">
        <f t="shared" si="73"/>
        <v>2080.4</v>
      </c>
      <c r="M431" s="69">
        <f t="shared" si="74"/>
        <v>2485.6</v>
      </c>
      <c r="N431" s="69">
        <f t="shared" si="84"/>
        <v>248.56</v>
      </c>
      <c r="O431" s="69">
        <f t="shared" si="75"/>
        <v>2080.4</v>
      </c>
      <c r="P431" s="69">
        <f t="shared" si="76"/>
        <v>142.1</v>
      </c>
      <c r="Q431" s="70">
        <f t="shared" si="77"/>
        <v>1421</v>
      </c>
      <c r="R431" s="70">
        <v>1863.3653346363735</v>
      </c>
      <c r="S431" s="71">
        <f t="shared" si="78"/>
        <v>234.00989996543629</v>
      </c>
      <c r="T431" s="71">
        <f t="shared" si="79"/>
        <v>19.865760965273985</v>
      </c>
      <c r="U431" s="86">
        <v>402.68250640376891</v>
      </c>
      <c r="V431" s="70">
        <f t="shared" si="80"/>
        <v>2373.7319800403047</v>
      </c>
      <c r="W431" s="86">
        <f t="shared" si="81"/>
        <v>829.79964291630552</v>
      </c>
      <c r="X431" s="86">
        <f t="shared" si="82"/>
        <v>3204</v>
      </c>
      <c r="Y431" s="25">
        <f t="shared" si="83"/>
        <v>2725</v>
      </c>
    </row>
    <row r="432" spans="1:25" ht="24" x14ac:dyDescent="0.45">
      <c r="A432" s="7" t="s">
        <v>114</v>
      </c>
      <c r="B432" s="18" t="s">
        <v>6</v>
      </c>
      <c r="C432" s="84" t="s">
        <v>114</v>
      </c>
      <c r="D432" s="85">
        <v>31775</v>
      </c>
      <c r="E432" s="74">
        <v>102282</v>
      </c>
      <c r="F432" s="85">
        <v>30726</v>
      </c>
      <c r="G432" s="85">
        <v>2806</v>
      </c>
      <c r="H432" s="69">
        <v>1376.0123058418919</v>
      </c>
      <c r="I432" s="69">
        <v>345.61177677388446</v>
      </c>
      <c r="J432" s="69">
        <v>145.11671723481481</v>
      </c>
      <c r="K432" s="69">
        <v>29736.643654494819</v>
      </c>
      <c r="L432" s="69">
        <f t="shared" si="73"/>
        <v>1536.3000000000002</v>
      </c>
      <c r="M432" s="69">
        <f t="shared" si="74"/>
        <v>1269.6999999999998</v>
      </c>
      <c r="N432" s="69">
        <f t="shared" si="84"/>
        <v>126.96999999999998</v>
      </c>
      <c r="O432" s="69">
        <f t="shared" si="75"/>
        <v>1536.3000000000002</v>
      </c>
      <c r="P432" s="69">
        <f t="shared" si="76"/>
        <v>104.9</v>
      </c>
      <c r="Q432" s="70">
        <f t="shared" si="77"/>
        <v>1049</v>
      </c>
      <c r="R432" s="70">
        <v>1376.0123058418919</v>
      </c>
      <c r="S432" s="71">
        <f t="shared" si="78"/>
        <v>172.80588838694223</v>
      </c>
      <c r="T432" s="71">
        <f t="shared" si="79"/>
        <v>14.511671723481482</v>
      </c>
      <c r="U432" s="86">
        <v>297.36643654494821</v>
      </c>
      <c r="V432" s="70">
        <f t="shared" si="80"/>
        <v>1809.602959050301</v>
      </c>
      <c r="W432" s="86">
        <f t="shared" si="81"/>
        <v>632.5936971261317</v>
      </c>
      <c r="X432" s="86">
        <f t="shared" si="82"/>
        <v>2442</v>
      </c>
      <c r="Y432" s="25">
        <f t="shared" si="83"/>
        <v>2077</v>
      </c>
    </row>
    <row r="433" spans="1:25" ht="24" x14ac:dyDescent="0.45">
      <c r="A433" s="7" t="s">
        <v>116</v>
      </c>
      <c r="B433" s="18" t="s">
        <v>6</v>
      </c>
      <c r="C433" s="84" t="s">
        <v>116</v>
      </c>
      <c r="D433" s="85">
        <v>30099</v>
      </c>
      <c r="E433" s="74">
        <v>101604</v>
      </c>
      <c r="F433" s="85">
        <v>28645</v>
      </c>
      <c r="G433" s="85">
        <v>2183</v>
      </c>
      <c r="H433" s="69">
        <v>1303.4333404731742</v>
      </c>
      <c r="I433" s="69">
        <v>327.38218313507946</v>
      </c>
      <c r="J433" s="69">
        <v>144.15477735990814</v>
      </c>
      <c r="K433" s="69">
        <v>27722.650442068738</v>
      </c>
      <c r="L433" s="69">
        <f t="shared" si="73"/>
        <v>1432.25</v>
      </c>
      <c r="M433" s="69">
        <f t="shared" si="74"/>
        <v>750.75</v>
      </c>
      <c r="N433" s="69">
        <f t="shared" si="84"/>
        <v>75.075000000000003</v>
      </c>
      <c r="O433" s="69">
        <f t="shared" si="75"/>
        <v>1432.25</v>
      </c>
      <c r="P433" s="69">
        <f t="shared" si="76"/>
        <v>145.4</v>
      </c>
      <c r="Q433" s="70">
        <f t="shared" si="77"/>
        <v>1454</v>
      </c>
      <c r="R433" s="70">
        <v>1303.4333404731742</v>
      </c>
      <c r="S433" s="71">
        <f t="shared" si="78"/>
        <v>163.69109156753973</v>
      </c>
      <c r="T433" s="71">
        <f t="shared" si="79"/>
        <v>14.415477735990814</v>
      </c>
      <c r="U433" s="86">
        <v>277.22650442068738</v>
      </c>
      <c r="V433" s="70">
        <f t="shared" si="80"/>
        <v>1800.2604587254107</v>
      </c>
      <c r="W433" s="86">
        <f t="shared" si="81"/>
        <v>629.32778357787697</v>
      </c>
      <c r="X433" s="86">
        <f t="shared" si="82"/>
        <v>2430</v>
      </c>
      <c r="Y433" s="25">
        <f t="shared" si="83"/>
        <v>2066</v>
      </c>
    </row>
    <row r="434" spans="1:25" ht="24" x14ac:dyDescent="0.45">
      <c r="A434" s="7" t="s">
        <v>120</v>
      </c>
      <c r="B434" s="18" t="s">
        <v>6</v>
      </c>
      <c r="C434" s="84" t="s">
        <v>120</v>
      </c>
      <c r="D434" s="85">
        <v>27156</v>
      </c>
      <c r="E434" s="74">
        <v>100449</v>
      </c>
      <c r="F434" s="85">
        <v>24882</v>
      </c>
      <c r="G434" s="85">
        <v>1697</v>
      </c>
      <c r="H434" s="69">
        <v>1175.987102358534</v>
      </c>
      <c r="I434" s="69">
        <v>295.37162580870518</v>
      </c>
      <c r="J434" s="69">
        <v>142.51607447566448</v>
      </c>
      <c r="K434" s="69">
        <v>24080.816488027733</v>
      </c>
      <c r="L434" s="69">
        <f t="shared" si="73"/>
        <v>1244.1000000000001</v>
      </c>
      <c r="M434" s="69">
        <f t="shared" si="74"/>
        <v>452.89999999999986</v>
      </c>
      <c r="N434" s="69">
        <f t="shared" si="84"/>
        <v>45.289999999999985</v>
      </c>
      <c r="O434" s="69">
        <f t="shared" si="75"/>
        <v>1244.1000000000001</v>
      </c>
      <c r="P434" s="69">
        <f t="shared" si="76"/>
        <v>227.4</v>
      </c>
      <c r="Q434" s="70">
        <f t="shared" si="77"/>
        <v>2274</v>
      </c>
      <c r="R434" s="70">
        <v>1175.987102358534</v>
      </c>
      <c r="S434" s="71">
        <f t="shared" si="78"/>
        <v>147.68581290435259</v>
      </c>
      <c r="T434" s="71">
        <f t="shared" si="79"/>
        <v>14.25160744756645</v>
      </c>
      <c r="U434" s="86">
        <v>240.80816488027733</v>
      </c>
      <c r="V434" s="70">
        <f t="shared" si="80"/>
        <v>1732.3394726955976</v>
      </c>
      <c r="W434" s="86">
        <f t="shared" si="81"/>
        <v>605.58423947602535</v>
      </c>
      <c r="X434" s="86">
        <f t="shared" si="82"/>
        <v>2338</v>
      </c>
      <c r="Y434" s="25">
        <f t="shared" si="83"/>
        <v>1988</v>
      </c>
    </row>
    <row r="435" spans="1:25" ht="24" x14ac:dyDescent="0.45">
      <c r="A435" s="8" t="s">
        <v>192</v>
      </c>
      <c r="B435" s="19" t="s">
        <v>6</v>
      </c>
      <c r="C435" s="72" t="s">
        <v>192</v>
      </c>
      <c r="D435" s="73">
        <v>14996</v>
      </c>
      <c r="E435" s="74">
        <v>56562</v>
      </c>
      <c r="F435" s="73">
        <v>14118</v>
      </c>
      <c r="G435" s="73">
        <v>1590</v>
      </c>
      <c r="H435" s="69">
        <v>649.39985958788395</v>
      </c>
      <c r="I435" s="69">
        <v>163.10918031474969</v>
      </c>
      <c r="J435" s="69">
        <v>80.249621245532893</v>
      </c>
      <c r="K435" s="69">
        <v>13663.409982235171</v>
      </c>
      <c r="L435" s="69">
        <f t="shared" si="73"/>
        <v>705.90000000000009</v>
      </c>
      <c r="M435" s="69">
        <f t="shared" si="74"/>
        <v>884.09999999999991</v>
      </c>
      <c r="N435" s="69">
        <f t="shared" si="84"/>
        <v>88.41</v>
      </c>
      <c r="O435" s="69">
        <f t="shared" si="75"/>
        <v>705.90000000000009</v>
      </c>
      <c r="P435" s="69">
        <f t="shared" si="76"/>
        <v>87.800000000000011</v>
      </c>
      <c r="Q435" s="70">
        <f t="shared" si="77"/>
        <v>878</v>
      </c>
      <c r="R435" s="70">
        <v>649.39985958788395</v>
      </c>
      <c r="S435" s="71">
        <f t="shared" si="78"/>
        <v>81.554590157374847</v>
      </c>
      <c r="T435" s="71">
        <f t="shared" si="79"/>
        <v>8.0249621245532889</v>
      </c>
      <c r="U435" s="86">
        <v>136.63409982235171</v>
      </c>
      <c r="V435" s="70">
        <f t="shared" si="80"/>
        <v>858.95358744305724</v>
      </c>
      <c r="W435" s="86">
        <f t="shared" si="81"/>
        <v>300.26952753521323</v>
      </c>
      <c r="X435" s="86">
        <f t="shared" si="82"/>
        <v>1159</v>
      </c>
      <c r="Y435" s="25">
        <f t="shared" si="83"/>
        <v>986</v>
      </c>
    </row>
    <row r="436" spans="1:25" ht="24" x14ac:dyDescent="0.45">
      <c r="A436" s="8" t="s">
        <v>208</v>
      </c>
      <c r="B436" s="19" t="s">
        <v>6</v>
      </c>
      <c r="C436" s="72" t="s">
        <v>208</v>
      </c>
      <c r="D436" s="73">
        <v>15609</v>
      </c>
      <c r="E436" s="74">
        <v>53879</v>
      </c>
      <c r="F436" s="73">
        <v>14172</v>
      </c>
      <c r="G436" s="73">
        <v>1096</v>
      </c>
      <c r="H436" s="69">
        <v>675.94574608610833</v>
      </c>
      <c r="I436" s="69">
        <v>169.77668681868019</v>
      </c>
      <c r="J436" s="69">
        <v>76.443006666809296</v>
      </c>
      <c r="K436" s="69">
        <v>13715.671218886304</v>
      </c>
      <c r="L436" s="69">
        <f t="shared" si="73"/>
        <v>708.6</v>
      </c>
      <c r="M436" s="69">
        <f t="shared" si="74"/>
        <v>387.4</v>
      </c>
      <c r="N436" s="69">
        <f t="shared" si="84"/>
        <v>38.739999999999995</v>
      </c>
      <c r="O436" s="69">
        <f t="shared" si="75"/>
        <v>708.6</v>
      </c>
      <c r="P436" s="69">
        <f t="shared" si="76"/>
        <v>143.70000000000002</v>
      </c>
      <c r="Q436" s="70">
        <f t="shared" si="77"/>
        <v>1437</v>
      </c>
      <c r="R436" s="70">
        <v>675.94574608610833</v>
      </c>
      <c r="S436" s="71">
        <f t="shared" si="78"/>
        <v>84.888343409340095</v>
      </c>
      <c r="T436" s="71">
        <f t="shared" si="79"/>
        <v>7.6443006666809303</v>
      </c>
      <c r="U436" s="86">
        <v>137.15671218886305</v>
      </c>
      <c r="V436" s="70">
        <f t="shared" si="80"/>
        <v>995.30650101763058</v>
      </c>
      <c r="W436" s="86">
        <f t="shared" si="81"/>
        <v>347.93522861105993</v>
      </c>
      <c r="X436" s="86">
        <f t="shared" si="82"/>
        <v>1343</v>
      </c>
      <c r="Y436" s="25">
        <f t="shared" si="83"/>
        <v>1142</v>
      </c>
    </row>
    <row r="437" spans="1:25" ht="24" x14ac:dyDescent="0.45">
      <c r="A437" s="9" t="s">
        <v>245</v>
      </c>
      <c r="B437" s="20" t="s">
        <v>6</v>
      </c>
      <c r="C437" s="75" t="s">
        <v>245</v>
      </c>
      <c r="D437" s="76">
        <v>11812</v>
      </c>
      <c r="E437" s="74">
        <v>42179</v>
      </c>
      <c r="F437" s="76">
        <v>11408</v>
      </c>
      <c r="G437" s="76">
        <v>879</v>
      </c>
      <c r="H437" s="69">
        <v>511.51714733609532</v>
      </c>
      <c r="I437" s="69">
        <v>128.47730313935872</v>
      </c>
      <c r="J437" s="69">
        <v>59.843159267977299</v>
      </c>
      <c r="K437" s="69">
        <v>11040.67014289126</v>
      </c>
      <c r="L437" s="69">
        <f t="shared" si="73"/>
        <v>570.4</v>
      </c>
      <c r="M437" s="69">
        <f t="shared" si="74"/>
        <v>308.60000000000002</v>
      </c>
      <c r="N437" s="69">
        <f t="shared" si="84"/>
        <v>30.860000000000003</v>
      </c>
      <c r="O437" s="69">
        <f t="shared" si="75"/>
        <v>570.4</v>
      </c>
      <c r="P437" s="69">
        <f t="shared" si="76"/>
        <v>40.400000000000006</v>
      </c>
      <c r="Q437" s="70">
        <f t="shared" si="77"/>
        <v>404</v>
      </c>
      <c r="R437" s="70">
        <v>511.51714733609532</v>
      </c>
      <c r="S437" s="71">
        <f t="shared" si="78"/>
        <v>64.238651569679362</v>
      </c>
      <c r="T437" s="71">
        <f t="shared" si="79"/>
        <v>5.9843159267977306</v>
      </c>
      <c r="U437" s="86">
        <v>110.40670142891261</v>
      </c>
      <c r="V437" s="70">
        <f t="shared" si="80"/>
        <v>689.71818440788957</v>
      </c>
      <c r="W437" s="86">
        <f t="shared" si="81"/>
        <v>241.10889853909768</v>
      </c>
      <c r="X437" s="86">
        <f t="shared" si="82"/>
        <v>931</v>
      </c>
      <c r="Y437" s="25">
        <f t="shared" si="83"/>
        <v>792</v>
      </c>
    </row>
    <row r="438" spans="1:25" ht="24" x14ac:dyDescent="0.45">
      <c r="A438" s="9" t="s">
        <v>251</v>
      </c>
      <c r="B438" s="20" t="s">
        <v>6</v>
      </c>
      <c r="C438" s="75" t="s">
        <v>251</v>
      </c>
      <c r="D438" s="76">
        <v>12037</v>
      </c>
      <c r="E438" s="74">
        <v>40773</v>
      </c>
      <c r="F438" s="76">
        <v>11818</v>
      </c>
      <c r="G438" s="76">
        <v>1167</v>
      </c>
      <c r="H438" s="69">
        <v>521.26074352222986</v>
      </c>
      <c r="I438" s="69">
        <v>130.92459345483076</v>
      </c>
      <c r="J438" s="69">
        <v>57.848339999365528</v>
      </c>
      <c r="K438" s="69">
        <v>11437.468421168383</v>
      </c>
      <c r="L438" s="69">
        <f t="shared" si="73"/>
        <v>590.9</v>
      </c>
      <c r="M438" s="69">
        <f t="shared" si="74"/>
        <v>576.1</v>
      </c>
      <c r="N438" s="69">
        <f t="shared" si="84"/>
        <v>57.61</v>
      </c>
      <c r="O438" s="69">
        <f t="shared" si="75"/>
        <v>590.9</v>
      </c>
      <c r="P438" s="69">
        <f t="shared" si="76"/>
        <v>21.900000000000002</v>
      </c>
      <c r="Q438" s="70">
        <f t="shared" si="77"/>
        <v>219</v>
      </c>
      <c r="R438" s="70">
        <v>521.26074352222986</v>
      </c>
      <c r="S438" s="71">
        <f t="shared" si="78"/>
        <v>65.462296727415378</v>
      </c>
      <c r="T438" s="71">
        <f t="shared" si="79"/>
        <v>5.784833999936553</v>
      </c>
      <c r="U438" s="86">
        <v>114.37468421168383</v>
      </c>
      <c r="V438" s="70">
        <f t="shared" si="80"/>
        <v>659.60289046139246</v>
      </c>
      <c r="W438" s="86">
        <f t="shared" si="81"/>
        <v>230.58131565558335</v>
      </c>
      <c r="X438" s="86">
        <f t="shared" si="82"/>
        <v>890</v>
      </c>
      <c r="Y438" s="25">
        <f t="shared" si="83"/>
        <v>757</v>
      </c>
    </row>
    <row r="439" spans="1:25" ht="24" x14ac:dyDescent="0.45">
      <c r="A439" s="9" t="s">
        <v>261</v>
      </c>
      <c r="B439" s="20" t="s">
        <v>6</v>
      </c>
      <c r="C439" s="75" t="s">
        <v>261</v>
      </c>
      <c r="D439" s="76">
        <v>11755</v>
      </c>
      <c r="E439" s="74">
        <v>39515</v>
      </c>
      <c r="F439" s="76">
        <v>11141</v>
      </c>
      <c r="G439" s="76">
        <v>590</v>
      </c>
      <c r="H439" s="69">
        <v>509.04876963560787</v>
      </c>
      <c r="I439" s="69">
        <v>127.85732292610581</v>
      </c>
      <c r="J439" s="69">
        <v>56.063501706397098</v>
      </c>
      <c r="K439" s="69">
        <v>10782.267361671769</v>
      </c>
      <c r="L439" s="69">
        <f t="shared" si="73"/>
        <v>557.05000000000007</v>
      </c>
      <c r="M439" s="69">
        <f t="shared" si="74"/>
        <v>32.949999999999932</v>
      </c>
      <c r="N439" s="69">
        <f t="shared" si="84"/>
        <v>3.2949999999999933</v>
      </c>
      <c r="O439" s="69">
        <f t="shared" si="75"/>
        <v>557.05000000000007</v>
      </c>
      <c r="P439" s="69">
        <f t="shared" si="76"/>
        <v>61.400000000000006</v>
      </c>
      <c r="Q439" s="70">
        <f t="shared" si="77"/>
        <v>614</v>
      </c>
      <c r="R439" s="70">
        <v>509.04876963560787</v>
      </c>
      <c r="S439" s="71">
        <f t="shared" si="78"/>
        <v>63.928661463052904</v>
      </c>
      <c r="T439" s="71">
        <f t="shared" si="79"/>
        <v>5.6063501706397103</v>
      </c>
      <c r="U439" s="86">
        <v>107.82267361671771</v>
      </c>
      <c r="V439" s="70">
        <f t="shared" si="80"/>
        <v>733.2987545447387</v>
      </c>
      <c r="W439" s="86">
        <f t="shared" si="81"/>
        <v>256.34361831442482</v>
      </c>
      <c r="X439" s="86">
        <f t="shared" si="82"/>
        <v>990</v>
      </c>
      <c r="Y439" s="25">
        <f t="shared" si="83"/>
        <v>842</v>
      </c>
    </row>
    <row r="440" spans="1:25" ht="24" x14ac:dyDescent="0.45">
      <c r="A440" s="9" t="s">
        <v>208</v>
      </c>
      <c r="B440" s="20" t="s">
        <v>6</v>
      </c>
      <c r="C440" s="75" t="s">
        <v>266</v>
      </c>
      <c r="D440" s="76">
        <v>10854</v>
      </c>
      <c r="E440" s="74">
        <v>36877</v>
      </c>
      <c r="F440" s="76">
        <v>10710</v>
      </c>
      <c r="G440" s="76">
        <v>10483</v>
      </c>
      <c r="H440" s="69">
        <v>470.03108001913125</v>
      </c>
      <c r="I440" s="69">
        <v>118.05728481837112</v>
      </c>
      <c r="J440" s="69">
        <v>52.320732694592067</v>
      </c>
      <c r="K440" s="69">
        <v>10365.145269141427</v>
      </c>
      <c r="L440" s="69">
        <f t="shared" si="73"/>
        <v>535.5</v>
      </c>
      <c r="M440" s="69">
        <f t="shared" si="74"/>
        <v>9947.5</v>
      </c>
      <c r="N440" s="69">
        <f t="shared" si="84"/>
        <v>994.75</v>
      </c>
      <c r="O440" s="69">
        <f t="shared" si="75"/>
        <v>535.5</v>
      </c>
      <c r="P440" s="69">
        <f t="shared" si="76"/>
        <v>14.4</v>
      </c>
      <c r="Q440" s="70">
        <f t="shared" si="77"/>
        <v>144</v>
      </c>
      <c r="R440" s="70">
        <v>470.03108001913125</v>
      </c>
      <c r="S440" s="71">
        <f t="shared" si="78"/>
        <v>59.028642409185558</v>
      </c>
      <c r="T440" s="71">
        <f t="shared" si="79"/>
        <v>5.2320732694592067</v>
      </c>
      <c r="U440" s="86">
        <v>103.65145269141426</v>
      </c>
      <c r="V440" s="70">
        <f t="shared" si="80"/>
        <v>-352.87089814972808</v>
      </c>
      <c r="W440" s="86">
        <f t="shared" si="81"/>
        <v>-123.35518404871833</v>
      </c>
      <c r="X440" s="86">
        <f t="shared" si="82"/>
        <v>-476</v>
      </c>
      <c r="Y440" s="25">
        <f t="shared" si="83"/>
        <v>-405</v>
      </c>
    </row>
    <row r="441" spans="1:25" ht="24" x14ac:dyDescent="0.45">
      <c r="A441" s="9" t="s">
        <v>267</v>
      </c>
      <c r="B441" s="20" t="s">
        <v>6</v>
      </c>
      <c r="C441" s="75" t="s">
        <v>267</v>
      </c>
      <c r="D441" s="76">
        <v>11448</v>
      </c>
      <c r="E441" s="74">
        <v>36762</v>
      </c>
      <c r="F441" s="76">
        <v>11145</v>
      </c>
      <c r="G441" s="76">
        <v>1188</v>
      </c>
      <c r="H441" s="69">
        <v>495.75417395052648</v>
      </c>
      <c r="I441" s="69">
        <v>124.5181312512173</v>
      </c>
      <c r="J441" s="69">
        <v>52.157571801355694</v>
      </c>
      <c r="K441" s="69">
        <v>10786.138564386667</v>
      </c>
      <c r="L441" s="69">
        <f t="shared" si="73"/>
        <v>557.25</v>
      </c>
      <c r="M441" s="69">
        <f t="shared" si="74"/>
        <v>630.75</v>
      </c>
      <c r="N441" s="69">
        <f t="shared" si="84"/>
        <v>63.075000000000003</v>
      </c>
      <c r="O441" s="69">
        <f t="shared" si="75"/>
        <v>557.25</v>
      </c>
      <c r="P441" s="69">
        <f t="shared" si="76"/>
        <v>30.3</v>
      </c>
      <c r="Q441" s="70">
        <f t="shared" si="77"/>
        <v>303</v>
      </c>
      <c r="R441" s="70">
        <v>495.75417395052648</v>
      </c>
      <c r="S441" s="71">
        <f t="shared" si="78"/>
        <v>62.259065625608649</v>
      </c>
      <c r="T441" s="71">
        <f t="shared" si="79"/>
        <v>5.2157571801355695</v>
      </c>
      <c r="U441" s="86">
        <v>107.86138564386668</v>
      </c>
      <c r="V441" s="70">
        <f t="shared" si="80"/>
        <v>627.88386803986612</v>
      </c>
      <c r="W441" s="86">
        <f t="shared" si="81"/>
        <v>219.49310784595951</v>
      </c>
      <c r="X441" s="86">
        <f t="shared" si="82"/>
        <v>847</v>
      </c>
      <c r="Y441" s="25">
        <f t="shared" si="83"/>
        <v>720</v>
      </c>
    </row>
    <row r="442" spans="1:25" ht="24" x14ac:dyDescent="0.45">
      <c r="A442" s="9" t="s">
        <v>293</v>
      </c>
      <c r="B442" s="20" t="s">
        <v>6</v>
      </c>
      <c r="C442" s="75" t="s">
        <v>293</v>
      </c>
      <c r="D442" s="76">
        <v>8999</v>
      </c>
      <c r="E442" s="74">
        <v>33189</v>
      </c>
      <c r="F442" s="76">
        <v>8503</v>
      </c>
      <c r="G442" s="76">
        <v>966</v>
      </c>
      <c r="H442" s="69">
        <v>389.70054257344407</v>
      </c>
      <c r="I442" s="69">
        <v>97.880735773034985</v>
      </c>
      <c r="J442" s="69">
        <v>47.088233788020077</v>
      </c>
      <c r="K442" s="69">
        <v>8229.2091711960366</v>
      </c>
      <c r="L442" s="69">
        <f t="shared" si="73"/>
        <v>425.15000000000003</v>
      </c>
      <c r="M442" s="69">
        <f t="shared" si="74"/>
        <v>540.84999999999991</v>
      </c>
      <c r="N442" s="69">
        <f t="shared" si="84"/>
        <v>54.084999999999994</v>
      </c>
      <c r="O442" s="69">
        <f t="shared" si="75"/>
        <v>425.15000000000003</v>
      </c>
      <c r="P442" s="69">
        <f t="shared" si="76"/>
        <v>49.6</v>
      </c>
      <c r="Q442" s="70">
        <f t="shared" si="77"/>
        <v>496</v>
      </c>
      <c r="R442" s="70">
        <v>389.70054257344407</v>
      </c>
      <c r="S442" s="71">
        <f t="shared" si="78"/>
        <v>48.940367886517492</v>
      </c>
      <c r="T442" s="71">
        <f t="shared" si="79"/>
        <v>4.7088233788020082</v>
      </c>
      <c r="U442" s="86">
        <v>82.292091711960381</v>
      </c>
      <c r="V442" s="70">
        <f t="shared" si="80"/>
        <v>511.73917879311995</v>
      </c>
      <c r="W442" s="86">
        <f t="shared" si="81"/>
        <v>178.89171625079769</v>
      </c>
      <c r="X442" s="86">
        <f t="shared" si="82"/>
        <v>691</v>
      </c>
      <c r="Y442" s="25">
        <f t="shared" si="83"/>
        <v>588</v>
      </c>
    </row>
    <row r="443" spans="1:25" ht="24" x14ac:dyDescent="0.45">
      <c r="A443" s="9" t="s">
        <v>317</v>
      </c>
      <c r="B443" s="20" t="s">
        <v>6</v>
      </c>
      <c r="C443" s="75" t="s">
        <v>317</v>
      </c>
      <c r="D443" s="76">
        <v>8570</v>
      </c>
      <c r="E443" s="74">
        <v>28233</v>
      </c>
      <c r="F443" s="76">
        <v>8372</v>
      </c>
      <c r="G443" s="76">
        <v>921</v>
      </c>
      <c r="H443" s="69">
        <v>371.12275251188089</v>
      </c>
      <c r="I443" s="69">
        <v>93.214568904868287</v>
      </c>
      <c r="J443" s="69">
        <v>40.056708684719958</v>
      </c>
      <c r="K443" s="69">
        <v>8102.4272822831026</v>
      </c>
      <c r="L443" s="69">
        <f t="shared" si="73"/>
        <v>418.6</v>
      </c>
      <c r="M443" s="69">
        <f t="shared" si="74"/>
        <v>502.4</v>
      </c>
      <c r="N443" s="69">
        <f t="shared" si="84"/>
        <v>50.239999999999995</v>
      </c>
      <c r="O443" s="69">
        <f t="shared" si="75"/>
        <v>418.6</v>
      </c>
      <c r="P443" s="69">
        <f t="shared" si="76"/>
        <v>19.8</v>
      </c>
      <c r="Q443" s="70">
        <f t="shared" si="77"/>
        <v>198</v>
      </c>
      <c r="R443" s="70">
        <v>371.12275251188089</v>
      </c>
      <c r="S443" s="71">
        <f t="shared" si="78"/>
        <v>46.607284452434143</v>
      </c>
      <c r="T443" s="71">
        <f t="shared" si="79"/>
        <v>4.0056708684719959</v>
      </c>
      <c r="U443" s="86">
        <v>81.024272822831037</v>
      </c>
      <c r="V443" s="70">
        <f t="shared" si="80"/>
        <v>464.30863891867409</v>
      </c>
      <c r="W443" s="86">
        <f t="shared" si="81"/>
        <v>162.31113959678368</v>
      </c>
      <c r="X443" s="86">
        <f t="shared" si="82"/>
        <v>627</v>
      </c>
      <c r="Y443" s="25">
        <f t="shared" si="83"/>
        <v>533</v>
      </c>
    </row>
    <row r="444" spans="1:25" ht="24" x14ac:dyDescent="0.45">
      <c r="A444" s="10" t="s">
        <v>1329</v>
      </c>
      <c r="B444" s="21" t="s">
        <v>6</v>
      </c>
      <c r="C444" s="77" t="s">
        <v>366</v>
      </c>
      <c r="D444" s="78">
        <v>6612</v>
      </c>
      <c r="E444" s="74">
        <v>20998</v>
      </c>
      <c r="F444" s="78">
        <v>6445</v>
      </c>
      <c r="G444" s="78">
        <v>768</v>
      </c>
      <c r="H444" s="69">
        <v>286.33181325654101</v>
      </c>
      <c r="I444" s="69">
        <v>71.917704737338298</v>
      </c>
      <c r="J444" s="69">
        <v>29.791760314587531</v>
      </c>
      <c r="K444" s="69">
        <v>6237.4753743806259</v>
      </c>
      <c r="L444" s="69">
        <f t="shared" si="73"/>
        <v>322.25</v>
      </c>
      <c r="M444" s="69">
        <f t="shared" si="74"/>
        <v>445.75</v>
      </c>
      <c r="N444" s="69">
        <f t="shared" si="84"/>
        <v>44.575000000000003</v>
      </c>
      <c r="O444" s="69">
        <f t="shared" si="75"/>
        <v>322.25</v>
      </c>
      <c r="P444" s="69">
        <f t="shared" si="76"/>
        <v>16.7</v>
      </c>
      <c r="Q444" s="70">
        <f t="shared" si="77"/>
        <v>167</v>
      </c>
      <c r="R444" s="70">
        <v>286.33181325654101</v>
      </c>
      <c r="S444" s="71">
        <f t="shared" si="78"/>
        <v>35.958852368669149</v>
      </c>
      <c r="T444" s="71">
        <f t="shared" si="79"/>
        <v>2.9791760314587532</v>
      </c>
      <c r="U444" s="86">
        <v>62.374753743806266</v>
      </c>
      <c r="V444" s="70">
        <f t="shared" si="80"/>
        <v>353.8112433375577</v>
      </c>
      <c r="W444" s="86">
        <f t="shared" si="81"/>
        <v>123.68390612334186</v>
      </c>
      <c r="X444" s="86">
        <f t="shared" si="82"/>
        <v>477</v>
      </c>
      <c r="Y444" s="25">
        <f t="shared" si="83"/>
        <v>406</v>
      </c>
    </row>
    <row r="445" spans="1:25" ht="24" x14ac:dyDescent="0.45">
      <c r="A445" s="10" t="s">
        <v>409</v>
      </c>
      <c r="B445" s="21" t="s">
        <v>6</v>
      </c>
      <c r="C445" s="77" t="s">
        <v>410</v>
      </c>
      <c r="D445" s="78">
        <v>5496</v>
      </c>
      <c r="E445" s="74">
        <v>18120</v>
      </c>
      <c r="F445" s="78">
        <v>5370</v>
      </c>
      <c r="G445" s="78">
        <v>512</v>
      </c>
      <c r="H445" s="69">
        <v>238.00357617331358</v>
      </c>
      <c r="I445" s="69">
        <v>59.779144772596986</v>
      </c>
      <c r="J445" s="69">
        <v>25.708481612550052</v>
      </c>
      <c r="K445" s="69">
        <v>5197.0896447515843</v>
      </c>
      <c r="L445" s="69">
        <f t="shared" si="73"/>
        <v>268.5</v>
      </c>
      <c r="M445" s="69">
        <f t="shared" si="74"/>
        <v>243.5</v>
      </c>
      <c r="N445" s="69">
        <f t="shared" si="84"/>
        <v>24.35</v>
      </c>
      <c r="O445" s="69">
        <f t="shared" si="75"/>
        <v>268.5</v>
      </c>
      <c r="P445" s="69">
        <f t="shared" si="76"/>
        <v>12.600000000000001</v>
      </c>
      <c r="Q445" s="70">
        <f t="shared" si="77"/>
        <v>126</v>
      </c>
      <c r="R445" s="70">
        <v>238.00357617331358</v>
      </c>
      <c r="S445" s="71">
        <f t="shared" si="78"/>
        <v>29.889572386298493</v>
      </c>
      <c r="T445" s="71">
        <f t="shared" si="79"/>
        <v>2.5708481612550056</v>
      </c>
      <c r="U445" s="86">
        <v>51.970896447515841</v>
      </c>
      <c r="V445" s="70">
        <f t="shared" si="80"/>
        <v>305.54319684587284</v>
      </c>
      <c r="W445" s="86">
        <f t="shared" si="81"/>
        <v>106.81055728705596</v>
      </c>
      <c r="X445" s="86">
        <f t="shared" si="82"/>
        <v>412</v>
      </c>
      <c r="Y445" s="25">
        <f t="shared" si="83"/>
        <v>350</v>
      </c>
    </row>
    <row r="446" spans="1:25" ht="24" x14ac:dyDescent="0.45">
      <c r="A446" s="10" t="s">
        <v>1330</v>
      </c>
      <c r="B446" s="21" t="s">
        <v>6</v>
      </c>
      <c r="C446" s="77" t="s">
        <v>454</v>
      </c>
      <c r="D446" s="78">
        <v>4443</v>
      </c>
      <c r="E446" s="74">
        <v>14783</v>
      </c>
      <c r="F446" s="78">
        <v>4322</v>
      </c>
      <c r="G446" s="78">
        <v>327</v>
      </c>
      <c r="H446" s="69">
        <v>192.40354602220381</v>
      </c>
      <c r="I446" s="69">
        <v>48.325826096187846</v>
      </c>
      <c r="J446" s="69">
        <v>20.973978127943017</v>
      </c>
      <c r="K446" s="69">
        <v>4182.8345334481091</v>
      </c>
      <c r="L446" s="69">
        <f t="shared" si="73"/>
        <v>216.10000000000002</v>
      </c>
      <c r="M446" s="69">
        <f t="shared" si="74"/>
        <v>110.89999999999998</v>
      </c>
      <c r="N446" s="69">
        <f t="shared" si="84"/>
        <v>11.089999999999998</v>
      </c>
      <c r="O446" s="69">
        <f t="shared" si="75"/>
        <v>216.10000000000002</v>
      </c>
      <c r="P446" s="69">
        <f t="shared" si="76"/>
        <v>12.100000000000001</v>
      </c>
      <c r="Q446" s="70">
        <f t="shared" si="77"/>
        <v>121</v>
      </c>
      <c r="R446" s="70">
        <v>192.40354602220381</v>
      </c>
      <c r="S446" s="71">
        <f t="shared" si="78"/>
        <v>24.162913048093923</v>
      </c>
      <c r="T446" s="71">
        <f t="shared" si="79"/>
        <v>2.0973978127943016</v>
      </c>
      <c r="U446" s="86">
        <v>41.828345334481099</v>
      </c>
      <c r="V446" s="70">
        <f t="shared" si="80"/>
        <v>257.30740659198455</v>
      </c>
      <c r="W446" s="86">
        <f t="shared" si="81"/>
        <v>89.948484456161751</v>
      </c>
      <c r="X446" s="86">
        <f t="shared" si="82"/>
        <v>347</v>
      </c>
      <c r="Y446" s="25">
        <f t="shared" si="83"/>
        <v>295</v>
      </c>
    </row>
    <row r="447" spans="1:25" ht="24" x14ac:dyDescent="0.45">
      <c r="A447" s="10" t="s">
        <v>1329</v>
      </c>
      <c r="B447" s="21" t="s">
        <v>6</v>
      </c>
      <c r="C447" s="77" t="s">
        <v>468</v>
      </c>
      <c r="D447" s="78">
        <v>4342</v>
      </c>
      <c r="E447" s="74">
        <v>13987</v>
      </c>
      <c r="F447" s="78">
        <v>4219</v>
      </c>
      <c r="G447" s="78">
        <v>911</v>
      </c>
      <c r="H447" s="69">
        <v>188.02975395642787</v>
      </c>
      <c r="I447" s="69">
        <v>47.227264665687066</v>
      </c>
      <c r="J447" s="69">
        <v>19.844620988672055</v>
      </c>
      <c r="K447" s="69">
        <v>4083.1510635394661</v>
      </c>
      <c r="L447" s="69">
        <f t="shared" si="73"/>
        <v>210.95000000000002</v>
      </c>
      <c r="M447" s="69">
        <f t="shared" si="74"/>
        <v>700.05</v>
      </c>
      <c r="N447" s="69">
        <f t="shared" si="84"/>
        <v>70.004999999999995</v>
      </c>
      <c r="O447" s="69">
        <f t="shared" si="75"/>
        <v>210.95000000000002</v>
      </c>
      <c r="P447" s="69">
        <f t="shared" si="76"/>
        <v>12.3</v>
      </c>
      <c r="Q447" s="70">
        <f t="shared" si="77"/>
        <v>123</v>
      </c>
      <c r="R447" s="70">
        <v>188.02975395642787</v>
      </c>
      <c r="S447" s="71">
        <f t="shared" si="78"/>
        <v>23.613632332843533</v>
      </c>
      <c r="T447" s="71">
        <f t="shared" si="79"/>
        <v>1.9844620988672057</v>
      </c>
      <c r="U447" s="86">
        <v>40.831510635394665</v>
      </c>
      <c r="V447" s="70">
        <f t="shared" si="80"/>
        <v>192.78543482579892</v>
      </c>
      <c r="W447" s="86">
        <f t="shared" si="81"/>
        <v>67.393154038897165</v>
      </c>
      <c r="X447" s="86">
        <f t="shared" si="82"/>
        <v>260</v>
      </c>
      <c r="Y447" s="25">
        <f t="shared" si="83"/>
        <v>221</v>
      </c>
    </row>
    <row r="448" spans="1:25" ht="24" x14ac:dyDescent="0.45">
      <c r="A448" s="10" t="s">
        <v>48</v>
      </c>
      <c r="B448" s="21" t="s">
        <v>6</v>
      </c>
      <c r="C448" s="77" t="s">
        <v>481</v>
      </c>
      <c r="D448" s="78">
        <v>4374</v>
      </c>
      <c r="E448" s="74">
        <v>13535</v>
      </c>
      <c r="F448" s="78">
        <v>3936</v>
      </c>
      <c r="G448" s="78">
        <v>502</v>
      </c>
      <c r="H448" s="69">
        <v>189.41550985845589</v>
      </c>
      <c r="I448" s="69">
        <v>47.575323732776418</v>
      </c>
      <c r="J448" s="69">
        <v>19.20332773873427</v>
      </c>
      <c r="K448" s="69">
        <v>3809.2634714603792</v>
      </c>
      <c r="L448" s="69">
        <f t="shared" si="73"/>
        <v>196.8</v>
      </c>
      <c r="M448" s="69">
        <f t="shared" si="74"/>
        <v>305.2</v>
      </c>
      <c r="N448" s="69">
        <f t="shared" si="84"/>
        <v>30.52</v>
      </c>
      <c r="O448" s="69">
        <f t="shared" si="75"/>
        <v>196.8</v>
      </c>
      <c r="P448" s="69">
        <f t="shared" si="76"/>
        <v>43.800000000000004</v>
      </c>
      <c r="Q448" s="70">
        <f t="shared" si="77"/>
        <v>438</v>
      </c>
      <c r="R448" s="70">
        <v>189.41550985845589</v>
      </c>
      <c r="S448" s="71">
        <f t="shared" si="78"/>
        <v>23.787661866388209</v>
      </c>
      <c r="T448" s="71">
        <f t="shared" si="79"/>
        <v>1.920332773873427</v>
      </c>
      <c r="U448" s="86">
        <v>38.092634714603797</v>
      </c>
      <c r="V448" s="70">
        <f t="shared" si="80"/>
        <v>262.65547366557445</v>
      </c>
      <c r="W448" s="86">
        <f t="shared" si="81"/>
        <v>91.818040153802897</v>
      </c>
      <c r="X448" s="86">
        <f t="shared" si="82"/>
        <v>354</v>
      </c>
      <c r="Y448" s="25">
        <f t="shared" si="83"/>
        <v>301</v>
      </c>
    </row>
    <row r="449" spans="1:25" ht="24" x14ac:dyDescent="0.45">
      <c r="A449" s="10" t="s">
        <v>503</v>
      </c>
      <c r="B449" s="21" t="s">
        <v>6</v>
      </c>
      <c r="C449" s="77" t="s">
        <v>503</v>
      </c>
      <c r="D449" s="78">
        <v>4094</v>
      </c>
      <c r="E449" s="74">
        <v>12751</v>
      </c>
      <c r="F449" s="78">
        <v>4016</v>
      </c>
      <c r="G449" s="78">
        <v>450</v>
      </c>
      <c r="H449" s="69">
        <v>177.29014571571065</v>
      </c>
      <c r="I449" s="69">
        <v>44.529806895744549</v>
      </c>
      <c r="J449" s="69">
        <v>18.090996083974932</v>
      </c>
      <c r="K449" s="69">
        <v>3886.6875257583542</v>
      </c>
      <c r="L449" s="69">
        <f t="shared" si="73"/>
        <v>200.8</v>
      </c>
      <c r="M449" s="69">
        <f t="shared" si="74"/>
        <v>249.2</v>
      </c>
      <c r="N449" s="69">
        <f t="shared" si="84"/>
        <v>24.919999999999998</v>
      </c>
      <c r="O449" s="69">
        <f t="shared" si="75"/>
        <v>200.8</v>
      </c>
      <c r="P449" s="69">
        <f t="shared" si="76"/>
        <v>7.8000000000000007</v>
      </c>
      <c r="Q449" s="70">
        <f t="shared" si="77"/>
        <v>78</v>
      </c>
      <c r="R449" s="70">
        <v>177.29014571571065</v>
      </c>
      <c r="S449" s="71">
        <f t="shared" si="78"/>
        <v>22.264903447872275</v>
      </c>
      <c r="T449" s="71">
        <f t="shared" si="79"/>
        <v>1.8090996083974933</v>
      </c>
      <c r="U449" s="86">
        <v>38.866875257583544</v>
      </c>
      <c r="V449" s="70">
        <f t="shared" si="80"/>
        <v>219.49282481276896</v>
      </c>
      <c r="W449" s="86">
        <f t="shared" si="81"/>
        <v>76.729415613819356</v>
      </c>
      <c r="X449" s="86">
        <f t="shared" si="82"/>
        <v>296</v>
      </c>
      <c r="Y449" s="25">
        <f t="shared" si="83"/>
        <v>252</v>
      </c>
    </row>
    <row r="450" spans="1:25" ht="24" x14ac:dyDescent="0.45">
      <c r="A450" s="10" t="s">
        <v>293</v>
      </c>
      <c r="B450" s="21" t="s">
        <v>6</v>
      </c>
      <c r="C450" s="77" t="s">
        <v>508</v>
      </c>
      <c r="D450" s="78">
        <v>3117</v>
      </c>
      <c r="E450" s="74">
        <v>12443</v>
      </c>
      <c r="F450" s="78">
        <v>2636</v>
      </c>
      <c r="G450" s="78">
        <v>261</v>
      </c>
      <c r="H450" s="69">
        <v>134.98128583191746</v>
      </c>
      <c r="I450" s="69">
        <v>33.903128503672633</v>
      </c>
      <c r="J450" s="69">
        <v>17.654008648176617</v>
      </c>
      <c r="K450" s="69">
        <v>2551.1225891182821</v>
      </c>
      <c r="L450" s="69">
        <f t="shared" ref="L450:L513" si="85">0.05*F450</f>
        <v>131.80000000000001</v>
      </c>
      <c r="M450" s="69">
        <f t="shared" ref="M450:M513" si="86">G450-L450</f>
        <v>129.19999999999999</v>
      </c>
      <c r="N450" s="69">
        <f t="shared" si="84"/>
        <v>12.919999999999998</v>
      </c>
      <c r="O450" s="69">
        <f t="shared" ref="O450:O513" si="87">0.05*F450</f>
        <v>131.80000000000001</v>
      </c>
      <c r="P450" s="69">
        <f t="shared" ref="P450:P513" si="88">Q450*0.1</f>
        <v>48.1</v>
      </c>
      <c r="Q450" s="70">
        <f t="shared" ref="Q450:Q513" si="89">D450-F450</f>
        <v>481</v>
      </c>
      <c r="R450" s="70">
        <v>134.98128583191746</v>
      </c>
      <c r="S450" s="71">
        <f t="shared" ref="S450:S513" si="90">0.5*I450</f>
        <v>16.951564251836317</v>
      </c>
      <c r="T450" s="71">
        <f t="shared" ref="T450:T513" si="91">0.1*J450</f>
        <v>1.7654008648176618</v>
      </c>
      <c r="U450" s="86">
        <v>25.511225891182821</v>
      </c>
      <c r="V450" s="70">
        <f t="shared" ref="V450:V513" si="92">Q450*0.1+R450+S450-T450+U450-M450*0.1</f>
        <v>210.85867511011895</v>
      </c>
      <c r="W450" s="86">
        <f t="shared" ref="W450:W513" si="93">V450*$AB$5/$V$1244</f>
        <v>73.711124416502599</v>
      </c>
      <c r="X450" s="86">
        <f t="shared" ref="X450:X513" si="94">ROUND(V450+W450,)</f>
        <v>285</v>
      </c>
      <c r="Y450" s="25">
        <f t="shared" ref="Y450:Y513" si="95">ROUND(X450/$AA$5*1000000,0)</f>
        <v>242</v>
      </c>
    </row>
    <row r="451" spans="1:25" ht="24" x14ac:dyDescent="0.45">
      <c r="A451" s="10" t="s">
        <v>526</v>
      </c>
      <c r="B451" s="21" t="s">
        <v>6</v>
      </c>
      <c r="C451" s="77" t="s">
        <v>526</v>
      </c>
      <c r="D451" s="78">
        <v>3768</v>
      </c>
      <c r="E451" s="74">
        <v>11741</v>
      </c>
      <c r="F451" s="78">
        <v>3704</v>
      </c>
      <c r="G451" s="78">
        <v>583</v>
      </c>
      <c r="H451" s="69">
        <v>163.17275746380014</v>
      </c>
      <c r="I451" s="69">
        <v>40.983955149771731</v>
      </c>
      <c r="J451" s="69">
        <v>16.6580178042467</v>
      </c>
      <c r="K451" s="69">
        <v>3584.733713996251</v>
      </c>
      <c r="L451" s="69">
        <f t="shared" si="85"/>
        <v>185.20000000000002</v>
      </c>
      <c r="M451" s="69">
        <f t="shared" si="86"/>
        <v>397.79999999999995</v>
      </c>
      <c r="N451" s="69">
        <f t="shared" ref="N451:N514" si="96">M451/10</f>
        <v>39.779999999999994</v>
      </c>
      <c r="O451" s="69">
        <f t="shared" si="87"/>
        <v>185.20000000000002</v>
      </c>
      <c r="P451" s="69">
        <f t="shared" si="88"/>
        <v>6.4</v>
      </c>
      <c r="Q451" s="70">
        <f t="shared" si="89"/>
        <v>64</v>
      </c>
      <c r="R451" s="70">
        <v>163.17275746380014</v>
      </c>
      <c r="S451" s="71">
        <f t="shared" si="90"/>
        <v>20.491977574885865</v>
      </c>
      <c r="T451" s="71">
        <f t="shared" si="91"/>
        <v>1.6658017804246701</v>
      </c>
      <c r="U451" s="86">
        <v>35.847337139962512</v>
      </c>
      <c r="V451" s="70">
        <f t="shared" si="92"/>
        <v>184.46627039822388</v>
      </c>
      <c r="W451" s="86">
        <f t="shared" si="93"/>
        <v>64.484974122457487</v>
      </c>
      <c r="X451" s="86">
        <f t="shared" si="94"/>
        <v>249</v>
      </c>
      <c r="Y451" s="25">
        <f t="shared" si="95"/>
        <v>212</v>
      </c>
    </row>
    <row r="452" spans="1:25" ht="24" x14ac:dyDescent="0.45">
      <c r="A452" s="10" t="s">
        <v>192</v>
      </c>
      <c r="B452" s="21" t="s">
        <v>6</v>
      </c>
      <c r="C452" s="77" t="s">
        <v>543</v>
      </c>
      <c r="D452" s="78">
        <v>2819</v>
      </c>
      <c r="E452" s="74">
        <v>11102</v>
      </c>
      <c r="F452" s="78">
        <v>2706</v>
      </c>
      <c r="G452" s="78">
        <v>284</v>
      </c>
      <c r="H452" s="69">
        <v>122.07643399428146</v>
      </c>
      <c r="I452" s="69">
        <v>30.661828441402999</v>
      </c>
      <c r="J452" s="69">
        <v>15.7514107540028</v>
      </c>
      <c r="K452" s="69">
        <v>2618.8686366290103</v>
      </c>
      <c r="L452" s="69">
        <f t="shared" si="85"/>
        <v>135.30000000000001</v>
      </c>
      <c r="M452" s="69">
        <f t="shared" si="86"/>
        <v>148.69999999999999</v>
      </c>
      <c r="N452" s="69">
        <f t="shared" si="96"/>
        <v>14.87</v>
      </c>
      <c r="O452" s="69">
        <f t="shared" si="87"/>
        <v>135.30000000000001</v>
      </c>
      <c r="P452" s="69">
        <f t="shared" si="88"/>
        <v>11.3</v>
      </c>
      <c r="Q452" s="70">
        <f t="shared" si="89"/>
        <v>113</v>
      </c>
      <c r="R452" s="70">
        <v>122.07643399428146</v>
      </c>
      <c r="S452" s="71">
        <f t="shared" si="90"/>
        <v>15.3309142207015</v>
      </c>
      <c r="T452" s="71">
        <f t="shared" si="91"/>
        <v>1.5751410754002801</v>
      </c>
      <c r="U452" s="86">
        <v>26.188686366290103</v>
      </c>
      <c r="V452" s="70">
        <f t="shared" si="92"/>
        <v>158.45089350587278</v>
      </c>
      <c r="W452" s="86">
        <f t="shared" si="93"/>
        <v>55.390623691521519</v>
      </c>
      <c r="X452" s="86">
        <f t="shared" si="94"/>
        <v>214</v>
      </c>
      <c r="Y452" s="25">
        <f t="shared" si="95"/>
        <v>182</v>
      </c>
    </row>
    <row r="453" spans="1:25" ht="24" x14ac:dyDescent="0.45">
      <c r="A453" s="10" t="s">
        <v>192</v>
      </c>
      <c r="B453" s="21" t="s">
        <v>6</v>
      </c>
      <c r="C453" s="77" t="s">
        <v>573</v>
      </c>
      <c r="D453" s="78">
        <v>2781</v>
      </c>
      <c r="E453" s="74">
        <v>10105</v>
      </c>
      <c r="F453" s="78">
        <v>2329</v>
      </c>
      <c r="G453" s="78">
        <v>94</v>
      </c>
      <c r="H453" s="69">
        <v>120.43084886062319</v>
      </c>
      <c r="I453" s="69">
        <v>30.248508299234391</v>
      </c>
      <c r="J453" s="69">
        <v>14.336876749162158</v>
      </c>
      <c r="K453" s="69">
        <v>2254.0077807498024</v>
      </c>
      <c r="L453" s="69">
        <f t="shared" si="85"/>
        <v>116.45</v>
      </c>
      <c r="M453" s="69">
        <f t="shared" si="86"/>
        <v>-22.450000000000003</v>
      </c>
      <c r="N453" s="69">
        <f t="shared" si="96"/>
        <v>-2.2450000000000001</v>
      </c>
      <c r="O453" s="69">
        <f t="shared" si="87"/>
        <v>116.45</v>
      </c>
      <c r="P453" s="69">
        <f t="shared" si="88"/>
        <v>45.2</v>
      </c>
      <c r="Q453" s="70">
        <f t="shared" si="89"/>
        <v>452</v>
      </c>
      <c r="R453" s="70">
        <v>120.43084886062319</v>
      </c>
      <c r="S453" s="71">
        <f t="shared" si="90"/>
        <v>15.124254149617196</v>
      </c>
      <c r="T453" s="71">
        <f t="shared" si="91"/>
        <v>1.433687674916216</v>
      </c>
      <c r="U453" s="86">
        <v>22.540077807498022</v>
      </c>
      <c r="V453" s="70">
        <f t="shared" si="92"/>
        <v>204.10649314282219</v>
      </c>
      <c r="W453" s="86">
        <f t="shared" si="93"/>
        <v>71.350723902678112</v>
      </c>
      <c r="X453" s="86">
        <f t="shared" si="94"/>
        <v>275</v>
      </c>
      <c r="Y453" s="25">
        <f t="shared" si="95"/>
        <v>234</v>
      </c>
    </row>
    <row r="454" spans="1:25" ht="24" x14ac:dyDescent="0.45">
      <c r="A454" s="10" t="s">
        <v>602</v>
      </c>
      <c r="B454" s="21" t="s">
        <v>6</v>
      </c>
      <c r="C454" s="77" t="s">
        <v>249</v>
      </c>
      <c r="D454" s="78">
        <v>2939</v>
      </c>
      <c r="E454" s="74">
        <v>9329</v>
      </c>
      <c r="F454" s="78">
        <v>2812</v>
      </c>
      <c r="G454" s="78">
        <v>326</v>
      </c>
      <c r="H454" s="69">
        <v>127.27301862688657</v>
      </c>
      <c r="I454" s="69">
        <v>31.967049942988087</v>
      </c>
      <c r="J454" s="69">
        <v>13.235895417410568</v>
      </c>
      <c r="K454" s="69">
        <v>2721.4555085738275</v>
      </c>
      <c r="L454" s="69">
        <f t="shared" si="85"/>
        <v>140.6</v>
      </c>
      <c r="M454" s="69">
        <f t="shared" si="86"/>
        <v>185.4</v>
      </c>
      <c r="N454" s="69">
        <f t="shared" si="96"/>
        <v>18.54</v>
      </c>
      <c r="O454" s="69">
        <f t="shared" si="87"/>
        <v>140.6</v>
      </c>
      <c r="P454" s="69">
        <f t="shared" si="88"/>
        <v>12.700000000000001</v>
      </c>
      <c r="Q454" s="70">
        <f t="shared" si="89"/>
        <v>127</v>
      </c>
      <c r="R454" s="70">
        <v>127.27301862688657</v>
      </c>
      <c r="S454" s="71">
        <f t="shared" si="90"/>
        <v>15.983524971494043</v>
      </c>
      <c r="T454" s="71">
        <f t="shared" si="91"/>
        <v>1.3235895417410568</v>
      </c>
      <c r="U454" s="86">
        <v>27.214555085738279</v>
      </c>
      <c r="V454" s="70">
        <f t="shared" si="92"/>
        <v>163.30750914237782</v>
      </c>
      <c r="W454" s="86">
        <f t="shared" si="93"/>
        <v>57.088379779757396</v>
      </c>
      <c r="X454" s="86">
        <f t="shared" si="94"/>
        <v>220</v>
      </c>
      <c r="Y454" s="25">
        <f t="shared" si="95"/>
        <v>187</v>
      </c>
    </row>
    <row r="455" spans="1:25" ht="24" x14ac:dyDescent="0.45">
      <c r="A455" s="10" t="s">
        <v>607</v>
      </c>
      <c r="B455" s="21" t="s">
        <v>6</v>
      </c>
      <c r="C455" s="77" t="s">
        <v>607</v>
      </c>
      <c r="D455" s="78">
        <v>2670</v>
      </c>
      <c r="E455" s="74">
        <v>9268</v>
      </c>
      <c r="F455" s="78">
        <v>2612</v>
      </c>
      <c r="G455" s="78">
        <v>159</v>
      </c>
      <c r="H455" s="69">
        <v>115.62400807546346</v>
      </c>
      <c r="I455" s="69">
        <v>29.041178410268184</v>
      </c>
      <c r="J455" s="69">
        <v>13.149349204476485</v>
      </c>
      <c r="K455" s="69">
        <v>2527.8953728288898</v>
      </c>
      <c r="L455" s="69">
        <f t="shared" si="85"/>
        <v>130.6</v>
      </c>
      <c r="M455" s="69">
        <f t="shared" si="86"/>
        <v>28.400000000000006</v>
      </c>
      <c r="N455" s="69">
        <f t="shared" si="96"/>
        <v>2.8400000000000007</v>
      </c>
      <c r="O455" s="69">
        <f t="shared" si="87"/>
        <v>130.6</v>
      </c>
      <c r="P455" s="69">
        <f t="shared" si="88"/>
        <v>5.8000000000000007</v>
      </c>
      <c r="Q455" s="70">
        <f t="shared" si="89"/>
        <v>58</v>
      </c>
      <c r="R455" s="70">
        <v>115.62400807546346</v>
      </c>
      <c r="S455" s="71">
        <f t="shared" si="90"/>
        <v>14.520589205134092</v>
      </c>
      <c r="T455" s="71">
        <f t="shared" si="91"/>
        <v>1.3149349204476486</v>
      </c>
      <c r="U455" s="86">
        <v>25.278953728288897</v>
      </c>
      <c r="V455" s="70">
        <f t="shared" si="92"/>
        <v>157.0686160884388</v>
      </c>
      <c r="W455" s="86">
        <f t="shared" si="93"/>
        <v>54.907412732136578</v>
      </c>
      <c r="X455" s="86">
        <f t="shared" si="94"/>
        <v>212</v>
      </c>
      <c r="Y455" s="25">
        <f t="shared" si="95"/>
        <v>180</v>
      </c>
    </row>
    <row r="456" spans="1:25" ht="24" x14ac:dyDescent="0.45">
      <c r="A456" s="10" t="s">
        <v>293</v>
      </c>
      <c r="B456" s="21" t="s">
        <v>6</v>
      </c>
      <c r="C456" s="77" t="s">
        <v>614</v>
      </c>
      <c r="D456" s="78">
        <v>2426</v>
      </c>
      <c r="E456" s="74">
        <v>9176</v>
      </c>
      <c r="F456" s="78">
        <v>2263</v>
      </c>
      <c r="G456" s="78">
        <v>217</v>
      </c>
      <c r="H456" s="69">
        <v>105.05761932249976</v>
      </c>
      <c r="I456" s="69">
        <v>26.387228023711842</v>
      </c>
      <c r="J456" s="69">
        <v>13.018820489887378</v>
      </c>
      <c r="K456" s="69">
        <v>2190.1329359539732</v>
      </c>
      <c r="L456" s="69">
        <f t="shared" si="85"/>
        <v>113.15</v>
      </c>
      <c r="M456" s="69">
        <f t="shared" si="86"/>
        <v>103.85</v>
      </c>
      <c r="N456" s="69">
        <f t="shared" si="96"/>
        <v>10.385</v>
      </c>
      <c r="O456" s="69">
        <f t="shared" si="87"/>
        <v>113.15</v>
      </c>
      <c r="P456" s="69">
        <f t="shared" si="88"/>
        <v>16.3</v>
      </c>
      <c r="Q456" s="70">
        <f t="shared" si="89"/>
        <v>163</v>
      </c>
      <c r="R456" s="70">
        <v>105.05761932249976</v>
      </c>
      <c r="S456" s="71">
        <f t="shared" si="90"/>
        <v>13.193614011855921</v>
      </c>
      <c r="T456" s="71">
        <f t="shared" si="91"/>
        <v>1.3018820489887379</v>
      </c>
      <c r="U456" s="86">
        <v>21.901329359539734</v>
      </c>
      <c r="V456" s="70">
        <f t="shared" si="92"/>
        <v>144.76568064490669</v>
      </c>
      <c r="W456" s="86">
        <f t="shared" si="93"/>
        <v>50.606602226271477</v>
      </c>
      <c r="X456" s="86">
        <f t="shared" si="94"/>
        <v>195</v>
      </c>
      <c r="Y456" s="25">
        <f t="shared" si="95"/>
        <v>166</v>
      </c>
    </row>
    <row r="457" spans="1:25" ht="24" x14ac:dyDescent="0.45">
      <c r="A457" s="10" t="s">
        <v>618</v>
      </c>
      <c r="B457" s="21" t="s">
        <v>6</v>
      </c>
      <c r="C457" s="77" t="s">
        <v>618</v>
      </c>
      <c r="D457" s="78">
        <v>2536</v>
      </c>
      <c r="E457" s="74">
        <v>9044</v>
      </c>
      <c r="F457" s="78">
        <v>2304</v>
      </c>
      <c r="G457" s="78">
        <v>487</v>
      </c>
      <c r="H457" s="69">
        <v>109.82115523572111</v>
      </c>
      <c r="I457" s="69">
        <v>27.583681066831506</v>
      </c>
      <c r="J457" s="69">
        <v>12.83154016025953</v>
      </c>
      <c r="K457" s="69">
        <v>2229.8127637816851</v>
      </c>
      <c r="L457" s="69">
        <f t="shared" si="85"/>
        <v>115.2</v>
      </c>
      <c r="M457" s="69">
        <f t="shared" si="86"/>
        <v>371.8</v>
      </c>
      <c r="N457" s="69">
        <f t="shared" si="96"/>
        <v>37.18</v>
      </c>
      <c r="O457" s="69">
        <f t="shared" si="87"/>
        <v>115.2</v>
      </c>
      <c r="P457" s="69">
        <f t="shared" si="88"/>
        <v>23.200000000000003</v>
      </c>
      <c r="Q457" s="70">
        <f t="shared" si="89"/>
        <v>232</v>
      </c>
      <c r="R457" s="70">
        <v>109.82115523572111</v>
      </c>
      <c r="S457" s="71">
        <f t="shared" si="90"/>
        <v>13.791840533415753</v>
      </c>
      <c r="T457" s="71">
        <f t="shared" si="91"/>
        <v>1.2831540160259531</v>
      </c>
      <c r="U457" s="86">
        <v>22.298127637816851</v>
      </c>
      <c r="V457" s="70">
        <f t="shared" si="92"/>
        <v>130.64796939092776</v>
      </c>
      <c r="W457" s="86">
        <f t="shared" si="93"/>
        <v>45.671389718771657</v>
      </c>
      <c r="X457" s="86">
        <f t="shared" si="94"/>
        <v>176</v>
      </c>
      <c r="Y457" s="25">
        <f t="shared" si="95"/>
        <v>150</v>
      </c>
    </row>
    <row r="458" spans="1:25" ht="24" x14ac:dyDescent="0.45">
      <c r="A458" s="10" t="s">
        <v>7</v>
      </c>
      <c r="B458" s="21" t="s">
        <v>6</v>
      </c>
      <c r="C458" s="77" t="s">
        <v>624</v>
      </c>
      <c r="D458" s="78">
        <v>2586</v>
      </c>
      <c r="E458" s="74">
        <v>8850</v>
      </c>
      <c r="F458" s="78">
        <v>2527</v>
      </c>
      <c r="G458" s="78">
        <v>568</v>
      </c>
      <c r="H458" s="69">
        <v>111.98639883263989</v>
      </c>
      <c r="I458" s="69">
        <v>28.127523359158623</v>
      </c>
      <c r="J458" s="69">
        <v>12.556294827321633</v>
      </c>
      <c r="K458" s="69">
        <v>2445.6323151372912</v>
      </c>
      <c r="L458" s="69">
        <f t="shared" si="85"/>
        <v>126.35000000000001</v>
      </c>
      <c r="M458" s="69">
        <f t="shared" si="86"/>
        <v>441.65</v>
      </c>
      <c r="N458" s="69">
        <f t="shared" si="96"/>
        <v>44.164999999999999</v>
      </c>
      <c r="O458" s="69">
        <f t="shared" si="87"/>
        <v>126.35000000000001</v>
      </c>
      <c r="P458" s="69">
        <f t="shared" si="88"/>
        <v>5.9</v>
      </c>
      <c r="Q458" s="70">
        <f t="shared" si="89"/>
        <v>59</v>
      </c>
      <c r="R458" s="70">
        <v>111.98639883263989</v>
      </c>
      <c r="S458" s="71">
        <f t="shared" si="90"/>
        <v>14.063761679579311</v>
      </c>
      <c r="T458" s="71">
        <f t="shared" si="91"/>
        <v>1.2556294827321635</v>
      </c>
      <c r="U458" s="86">
        <v>24.456323151372914</v>
      </c>
      <c r="V458" s="70">
        <f t="shared" si="92"/>
        <v>110.98585418085997</v>
      </c>
      <c r="W458" s="86">
        <f t="shared" si="93"/>
        <v>38.797986858851274</v>
      </c>
      <c r="X458" s="86">
        <f t="shared" si="94"/>
        <v>150</v>
      </c>
      <c r="Y458" s="25">
        <f t="shared" si="95"/>
        <v>128</v>
      </c>
    </row>
    <row r="459" spans="1:25" ht="24" x14ac:dyDescent="0.45">
      <c r="A459" s="10" t="s">
        <v>120</v>
      </c>
      <c r="B459" s="21" t="s">
        <v>6</v>
      </c>
      <c r="C459" s="77" t="s">
        <v>635</v>
      </c>
      <c r="D459" s="78">
        <v>2198</v>
      </c>
      <c r="E459" s="74">
        <v>8625</v>
      </c>
      <c r="F459" s="78">
        <v>2110</v>
      </c>
      <c r="G459" s="78">
        <v>286</v>
      </c>
      <c r="H459" s="69">
        <v>95.184108520550069</v>
      </c>
      <c r="I459" s="69">
        <v>23.907307170700175</v>
      </c>
      <c r="J459" s="69">
        <v>12.237066992728709</v>
      </c>
      <c r="K459" s="69">
        <v>2042.0594321090955</v>
      </c>
      <c r="L459" s="69">
        <f t="shared" si="85"/>
        <v>105.5</v>
      </c>
      <c r="M459" s="69">
        <f t="shared" si="86"/>
        <v>180.5</v>
      </c>
      <c r="N459" s="69">
        <f t="shared" si="96"/>
        <v>18.05</v>
      </c>
      <c r="O459" s="69">
        <f t="shared" si="87"/>
        <v>105.5</v>
      </c>
      <c r="P459" s="69">
        <f t="shared" si="88"/>
        <v>8.8000000000000007</v>
      </c>
      <c r="Q459" s="70">
        <f t="shared" si="89"/>
        <v>88</v>
      </c>
      <c r="R459" s="70">
        <v>95.184108520550069</v>
      </c>
      <c r="S459" s="71">
        <f t="shared" si="90"/>
        <v>11.953653585350088</v>
      </c>
      <c r="T459" s="71">
        <f t="shared" si="91"/>
        <v>1.2237066992728709</v>
      </c>
      <c r="U459" s="86">
        <v>20.420594321090956</v>
      </c>
      <c r="V459" s="70">
        <f t="shared" si="92"/>
        <v>117.08464972771823</v>
      </c>
      <c r="W459" s="86">
        <f t="shared" si="93"/>
        <v>40.92997918551513</v>
      </c>
      <c r="X459" s="86">
        <f t="shared" si="94"/>
        <v>158</v>
      </c>
      <c r="Y459" s="25">
        <f t="shared" si="95"/>
        <v>134</v>
      </c>
    </row>
    <row r="460" spans="1:25" ht="24" x14ac:dyDescent="0.45">
      <c r="A460" s="10" t="s">
        <v>261</v>
      </c>
      <c r="B460" s="21" t="s">
        <v>6</v>
      </c>
      <c r="C460" s="77" t="s">
        <v>641</v>
      </c>
      <c r="D460" s="78">
        <v>2380</v>
      </c>
      <c r="E460" s="74">
        <v>8442</v>
      </c>
      <c r="F460" s="78">
        <v>2107</v>
      </c>
      <c r="G460" s="78">
        <v>129</v>
      </c>
      <c r="H460" s="69">
        <v>103.06559521333448</v>
      </c>
      <c r="I460" s="69">
        <v>25.886893114770892</v>
      </c>
      <c r="J460" s="69">
        <v>11.977428353926465</v>
      </c>
      <c r="K460" s="69">
        <v>2039.1560300729213</v>
      </c>
      <c r="L460" s="69">
        <f t="shared" si="85"/>
        <v>105.35000000000001</v>
      </c>
      <c r="M460" s="69">
        <f t="shared" si="86"/>
        <v>23.649999999999991</v>
      </c>
      <c r="N460" s="69">
        <f t="shared" si="96"/>
        <v>2.3649999999999993</v>
      </c>
      <c r="O460" s="69">
        <f t="shared" si="87"/>
        <v>105.35000000000001</v>
      </c>
      <c r="P460" s="69">
        <f t="shared" si="88"/>
        <v>27.3</v>
      </c>
      <c r="Q460" s="70">
        <f t="shared" si="89"/>
        <v>273</v>
      </c>
      <c r="R460" s="70">
        <v>103.06559521333448</v>
      </c>
      <c r="S460" s="71">
        <f t="shared" si="90"/>
        <v>12.943446557385446</v>
      </c>
      <c r="T460" s="71">
        <f t="shared" si="91"/>
        <v>1.1977428353926465</v>
      </c>
      <c r="U460" s="86">
        <v>20.391560300729214</v>
      </c>
      <c r="V460" s="70">
        <f t="shared" si="92"/>
        <v>160.13785923605647</v>
      </c>
      <c r="W460" s="86">
        <f t="shared" si="93"/>
        <v>55.980346361262306</v>
      </c>
      <c r="X460" s="86">
        <f t="shared" si="94"/>
        <v>216</v>
      </c>
      <c r="Y460" s="25">
        <f t="shared" si="95"/>
        <v>184</v>
      </c>
    </row>
    <row r="461" spans="1:25" ht="24" x14ac:dyDescent="0.45">
      <c r="A461" s="10" t="s">
        <v>208</v>
      </c>
      <c r="B461" s="21" t="s">
        <v>6</v>
      </c>
      <c r="C461" s="77" t="s">
        <v>643</v>
      </c>
      <c r="D461" s="78">
        <v>2861</v>
      </c>
      <c r="E461" s="74">
        <v>8373</v>
      </c>
      <c r="F461" s="78">
        <v>1854</v>
      </c>
      <c r="G461" s="78">
        <v>111</v>
      </c>
      <c r="H461" s="69">
        <v>123.89523861569324</v>
      </c>
      <c r="I461" s="69">
        <v>31.118655966957782</v>
      </c>
      <c r="J461" s="69">
        <v>11.879531817984637</v>
      </c>
      <c r="K461" s="69">
        <v>1794.3024583555748</v>
      </c>
      <c r="L461" s="69">
        <f t="shared" si="85"/>
        <v>92.7</v>
      </c>
      <c r="M461" s="69">
        <f t="shared" si="86"/>
        <v>18.299999999999997</v>
      </c>
      <c r="N461" s="69">
        <f t="shared" si="96"/>
        <v>1.8299999999999996</v>
      </c>
      <c r="O461" s="69">
        <f t="shared" si="87"/>
        <v>92.7</v>
      </c>
      <c r="P461" s="69">
        <f t="shared" si="88"/>
        <v>100.7</v>
      </c>
      <c r="Q461" s="70">
        <f t="shared" si="89"/>
        <v>1007</v>
      </c>
      <c r="R461" s="70">
        <v>123.89523861569324</v>
      </c>
      <c r="S461" s="71">
        <f t="shared" si="90"/>
        <v>15.559327983478891</v>
      </c>
      <c r="T461" s="71">
        <f t="shared" si="91"/>
        <v>1.1879531817984637</v>
      </c>
      <c r="U461" s="86">
        <v>17.943024583555751</v>
      </c>
      <c r="V461" s="70">
        <f t="shared" si="92"/>
        <v>255.07963800092941</v>
      </c>
      <c r="W461" s="86">
        <f t="shared" si="93"/>
        <v>89.169710105518206</v>
      </c>
      <c r="X461" s="86">
        <f t="shared" si="94"/>
        <v>344</v>
      </c>
      <c r="Y461" s="25">
        <f t="shared" si="95"/>
        <v>293</v>
      </c>
    </row>
    <row r="462" spans="1:25" ht="24" x14ac:dyDescent="0.45">
      <c r="A462" s="10" t="s">
        <v>120</v>
      </c>
      <c r="B462" s="21" t="s">
        <v>6</v>
      </c>
      <c r="C462" s="77" t="s">
        <v>644</v>
      </c>
      <c r="D462" s="78">
        <v>2115</v>
      </c>
      <c r="E462" s="74">
        <v>8326</v>
      </c>
      <c r="F462" s="78">
        <v>1916</v>
      </c>
      <c r="G462" s="78">
        <v>194</v>
      </c>
      <c r="H462" s="69">
        <v>91.589804149664886</v>
      </c>
      <c r="I462" s="69">
        <v>23.004528965437157</v>
      </c>
      <c r="J462" s="69">
        <v>11.812848670314116</v>
      </c>
      <c r="K462" s="69">
        <v>1854.3061004365056</v>
      </c>
      <c r="L462" s="69">
        <f t="shared" si="85"/>
        <v>95.800000000000011</v>
      </c>
      <c r="M462" s="69">
        <f t="shared" si="86"/>
        <v>98.199999999999989</v>
      </c>
      <c r="N462" s="69">
        <f t="shared" si="96"/>
        <v>9.8199999999999985</v>
      </c>
      <c r="O462" s="69">
        <f t="shared" si="87"/>
        <v>95.800000000000011</v>
      </c>
      <c r="P462" s="69">
        <f t="shared" si="88"/>
        <v>19.900000000000002</v>
      </c>
      <c r="Q462" s="70">
        <f t="shared" si="89"/>
        <v>199</v>
      </c>
      <c r="R462" s="70">
        <v>91.589804149664886</v>
      </c>
      <c r="S462" s="71">
        <f t="shared" si="90"/>
        <v>11.502264482718578</v>
      </c>
      <c r="T462" s="71">
        <f t="shared" si="91"/>
        <v>1.1812848670314116</v>
      </c>
      <c r="U462" s="86">
        <v>18.543061004365057</v>
      </c>
      <c r="V462" s="70">
        <f t="shared" si="92"/>
        <v>130.53384476971712</v>
      </c>
      <c r="W462" s="86">
        <f t="shared" si="93"/>
        <v>45.631494494405615</v>
      </c>
      <c r="X462" s="86">
        <f t="shared" si="94"/>
        <v>176</v>
      </c>
      <c r="Y462" s="25">
        <f t="shared" si="95"/>
        <v>150</v>
      </c>
    </row>
    <row r="463" spans="1:25" ht="24" x14ac:dyDescent="0.45">
      <c r="A463" s="10" t="s">
        <v>681</v>
      </c>
      <c r="B463" s="21" t="s">
        <v>6</v>
      </c>
      <c r="C463" s="77" t="s">
        <v>681</v>
      </c>
      <c r="D463" s="78">
        <v>2110</v>
      </c>
      <c r="E463" s="74">
        <v>7687</v>
      </c>
      <c r="F463" s="78">
        <v>2043</v>
      </c>
      <c r="G463" s="78">
        <v>181</v>
      </c>
      <c r="H463" s="69">
        <v>91.373279789972997</v>
      </c>
      <c r="I463" s="69">
        <v>22.950144736204447</v>
      </c>
      <c r="J463" s="69">
        <v>10.906241620070213</v>
      </c>
      <c r="K463" s="69">
        <v>1977.2167866345412</v>
      </c>
      <c r="L463" s="69">
        <f t="shared" si="85"/>
        <v>102.15</v>
      </c>
      <c r="M463" s="69">
        <f t="shared" si="86"/>
        <v>78.849999999999994</v>
      </c>
      <c r="N463" s="69">
        <f t="shared" si="96"/>
        <v>7.8849999999999998</v>
      </c>
      <c r="O463" s="69">
        <f t="shared" si="87"/>
        <v>102.15</v>
      </c>
      <c r="P463" s="69">
        <f t="shared" si="88"/>
        <v>6.7</v>
      </c>
      <c r="Q463" s="70">
        <f t="shared" si="89"/>
        <v>67</v>
      </c>
      <c r="R463" s="70">
        <v>91.373279789972997</v>
      </c>
      <c r="S463" s="71">
        <f t="shared" si="90"/>
        <v>11.475072368102223</v>
      </c>
      <c r="T463" s="71">
        <f t="shared" si="91"/>
        <v>1.0906241620070214</v>
      </c>
      <c r="U463" s="86">
        <v>19.772167866345413</v>
      </c>
      <c r="V463" s="70">
        <f t="shared" si="92"/>
        <v>120.34489586241362</v>
      </c>
      <c r="W463" s="86">
        <f t="shared" si="93"/>
        <v>42.069682867791663</v>
      </c>
      <c r="X463" s="86">
        <f t="shared" si="94"/>
        <v>162</v>
      </c>
      <c r="Y463" s="25">
        <f t="shared" si="95"/>
        <v>138</v>
      </c>
    </row>
    <row r="464" spans="1:25" ht="24" x14ac:dyDescent="0.45">
      <c r="A464" s="10" t="s">
        <v>293</v>
      </c>
      <c r="B464" s="21" t="s">
        <v>6</v>
      </c>
      <c r="C464" s="77" t="s">
        <v>689</v>
      </c>
      <c r="D464" s="78">
        <v>1951</v>
      </c>
      <c r="E464" s="74">
        <v>7555</v>
      </c>
      <c r="F464" s="78">
        <v>1806</v>
      </c>
      <c r="G464" s="78">
        <v>164</v>
      </c>
      <c r="H464" s="69">
        <v>84.487805151771241</v>
      </c>
      <c r="I464" s="69">
        <v>21.220726246604205</v>
      </c>
      <c r="J464" s="69">
        <v>10.718961290442365</v>
      </c>
      <c r="K464" s="69">
        <v>1747.8480257767897</v>
      </c>
      <c r="L464" s="69">
        <f t="shared" si="85"/>
        <v>90.300000000000011</v>
      </c>
      <c r="M464" s="69">
        <f t="shared" si="86"/>
        <v>73.699999999999989</v>
      </c>
      <c r="N464" s="69">
        <f t="shared" si="96"/>
        <v>7.3699999999999992</v>
      </c>
      <c r="O464" s="69">
        <f t="shared" si="87"/>
        <v>90.300000000000011</v>
      </c>
      <c r="P464" s="69">
        <f t="shared" si="88"/>
        <v>14.5</v>
      </c>
      <c r="Q464" s="70">
        <f t="shared" si="89"/>
        <v>145</v>
      </c>
      <c r="R464" s="70">
        <v>84.487805151771241</v>
      </c>
      <c r="S464" s="71">
        <f t="shared" si="90"/>
        <v>10.610363123302102</v>
      </c>
      <c r="T464" s="71">
        <f t="shared" si="91"/>
        <v>1.0718961290442366</v>
      </c>
      <c r="U464" s="86">
        <v>17.478480257767895</v>
      </c>
      <c r="V464" s="70">
        <f t="shared" si="92"/>
        <v>118.63475240379701</v>
      </c>
      <c r="W464" s="86">
        <f t="shared" si="93"/>
        <v>41.471857821312902</v>
      </c>
      <c r="X464" s="86">
        <f t="shared" si="94"/>
        <v>160</v>
      </c>
      <c r="Y464" s="25">
        <f t="shared" si="95"/>
        <v>136</v>
      </c>
    </row>
    <row r="465" spans="1:25" ht="24" x14ac:dyDescent="0.45">
      <c r="A465" s="10" t="s">
        <v>692</v>
      </c>
      <c r="B465" s="21" t="s">
        <v>6</v>
      </c>
      <c r="C465" s="77" t="s">
        <v>692</v>
      </c>
      <c r="D465" s="78">
        <v>2113</v>
      </c>
      <c r="E465" s="74">
        <v>7514</v>
      </c>
      <c r="F465" s="78">
        <v>2055</v>
      </c>
      <c r="G465" s="78">
        <v>133</v>
      </c>
      <c r="H465" s="69">
        <v>91.503194405788136</v>
      </c>
      <c r="I465" s="69">
        <v>22.982775273744071</v>
      </c>
      <c r="J465" s="69">
        <v>10.660790885027655</v>
      </c>
      <c r="K465" s="69">
        <v>1988.8303947792374</v>
      </c>
      <c r="L465" s="69">
        <f t="shared" si="85"/>
        <v>102.75</v>
      </c>
      <c r="M465" s="69">
        <f t="shared" si="86"/>
        <v>30.25</v>
      </c>
      <c r="N465" s="69">
        <f t="shared" si="96"/>
        <v>3.0249999999999999</v>
      </c>
      <c r="O465" s="69">
        <f t="shared" si="87"/>
        <v>102.75</v>
      </c>
      <c r="P465" s="69">
        <f t="shared" si="88"/>
        <v>5.8000000000000007</v>
      </c>
      <c r="Q465" s="70">
        <f t="shared" si="89"/>
        <v>58</v>
      </c>
      <c r="R465" s="70">
        <v>91.503194405788136</v>
      </c>
      <c r="S465" s="71">
        <f t="shared" si="90"/>
        <v>11.491387636872036</v>
      </c>
      <c r="T465" s="71">
        <f t="shared" si="91"/>
        <v>1.0660790885027656</v>
      </c>
      <c r="U465" s="86">
        <v>19.888303947792377</v>
      </c>
      <c r="V465" s="70">
        <f t="shared" si="92"/>
        <v>124.59180690194978</v>
      </c>
      <c r="W465" s="86">
        <f t="shared" si="93"/>
        <v>43.554300884373546</v>
      </c>
      <c r="X465" s="86">
        <f t="shared" si="94"/>
        <v>168</v>
      </c>
      <c r="Y465" s="25">
        <f t="shared" si="95"/>
        <v>143</v>
      </c>
    </row>
    <row r="466" spans="1:25" ht="24" x14ac:dyDescent="0.45">
      <c r="A466" s="10" t="s">
        <v>120</v>
      </c>
      <c r="B466" s="21" t="s">
        <v>6</v>
      </c>
      <c r="C466" s="77" t="s">
        <v>696</v>
      </c>
      <c r="D466" s="78">
        <v>2025</v>
      </c>
      <c r="E466" s="74">
        <v>7460</v>
      </c>
      <c r="F466" s="78">
        <v>1883</v>
      </c>
      <c r="G466" s="78">
        <v>96</v>
      </c>
      <c r="H466" s="69">
        <v>87.69236567521105</v>
      </c>
      <c r="I466" s="69">
        <v>22.025612839248343</v>
      </c>
      <c r="J466" s="69">
        <v>10.584176204725352</v>
      </c>
      <c r="K466" s="69">
        <v>1822.3686780385908</v>
      </c>
      <c r="L466" s="69">
        <f t="shared" si="85"/>
        <v>94.15</v>
      </c>
      <c r="M466" s="69">
        <f t="shared" si="86"/>
        <v>1.8499999999999943</v>
      </c>
      <c r="N466" s="69">
        <f t="shared" si="96"/>
        <v>0.18499999999999944</v>
      </c>
      <c r="O466" s="69">
        <f t="shared" si="87"/>
        <v>94.15</v>
      </c>
      <c r="P466" s="69">
        <f t="shared" si="88"/>
        <v>14.200000000000001</v>
      </c>
      <c r="Q466" s="70">
        <f t="shared" si="89"/>
        <v>142</v>
      </c>
      <c r="R466" s="70">
        <v>87.69236567521105</v>
      </c>
      <c r="S466" s="71">
        <f t="shared" si="90"/>
        <v>11.012806419624171</v>
      </c>
      <c r="T466" s="71">
        <f t="shared" si="91"/>
        <v>1.0584176204725353</v>
      </c>
      <c r="U466" s="86">
        <v>18.223686780385908</v>
      </c>
      <c r="V466" s="70">
        <f t="shared" si="92"/>
        <v>129.8854412547486</v>
      </c>
      <c r="W466" s="86">
        <f t="shared" si="93"/>
        <v>45.404828211223382</v>
      </c>
      <c r="X466" s="86">
        <f t="shared" si="94"/>
        <v>175</v>
      </c>
      <c r="Y466" s="25">
        <f t="shared" si="95"/>
        <v>149</v>
      </c>
    </row>
    <row r="467" spans="1:25" ht="24" x14ac:dyDescent="0.45">
      <c r="A467" s="10" t="s">
        <v>120</v>
      </c>
      <c r="B467" s="21" t="s">
        <v>6</v>
      </c>
      <c r="C467" s="77" t="s">
        <v>703</v>
      </c>
      <c r="D467" s="78">
        <v>1916</v>
      </c>
      <c r="E467" s="74">
        <v>7371</v>
      </c>
      <c r="F467" s="78">
        <v>1661</v>
      </c>
      <c r="G467" s="78">
        <v>146</v>
      </c>
      <c r="H467" s="69">
        <v>82.972134633928093</v>
      </c>
      <c r="I467" s="69">
        <v>20.840036641975221</v>
      </c>
      <c r="J467" s="69">
        <v>10.457903861264153</v>
      </c>
      <c r="K467" s="69">
        <v>1607.5169273617098</v>
      </c>
      <c r="L467" s="69">
        <f t="shared" si="85"/>
        <v>83.050000000000011</v>
      </c>
      <c r="M467" s="69">
        <f t="shared" si="86"/>
        <v>62.949999999999989</v>
      </c>
      <c r="N467" s="69">
        <f t="shared" si="96"/>
        <v>6.294999999999999</v>
      </c>
      <c r="O467" s="69">
        <f t="shared" si="87"/>
        <v>83.050000000000011</v>
      </c>
      <c r="P467" s="69">
        <f t="shared" si="88"/>
        <v>25.5</v>
      </c>
      <c r="Q467" s="70">
        <f t="shared" si="89"/>
        <v>255</v>
      </c>
      <c r="R467" s="70">
        <v>82.972134633928093</v>
      </c>
      <c r="S467" s="71">
        <f t="shared" si="90"/>
        <v>10.42001832098761</v>
      </c>
      <c r="T467" s="71">
        <f t="shared" si="91"/>
        <v>1.0457903861264153</v>
      </c>
      <c r="U467" s="86">
        <v>16.075169273617099</v>
      </c>
      <c r="V467" s="70">
        <f t="shared" si="92"/>
        <v>127.62653184240638</v>
      </c>
      <c r="W467" s="86">
        <f t="shared" si="93"/>
        <v>44.615167777988603</v>
      </c>
      <c r="X467" s="86">
        <f t="shared" si="94"/>
        <v>172</v>
      </c>
      <c r="Y467" s="25">
        <f t="shared" si="95"/>
        <v>146</v>
      </c>
    </row>
    <row r="468" spans="1:25" ht="24" x14ac:dyDescent="0.45">
      <c r="A468" s="10" t="s">
        <v>692</v>
      </c>
      <c r="B468" s="21" t="s">
        <v>6</v>
      </c>
      <c r="C468" s="77" t="s">
        <v>747</v>
      </c>
      <c r="D468" s="78">
        <v>1737</v>
      </c>
      <c r="E468" s="74">
        <v>6650</v>
      </c>
      <c r="F468" s="78">
        <v>1630</v>
      </c>
      <c r="G468" s="78">
        <v>192</v>
      </c>
      <c r="H468" s="69">
        <v>75.220562556958811</v>
      </c>
      <c r="I468" s="69">
        <v>18.893081235444132</v>
      </c>
      <c r="J468" s="69">
        <v>9.4349560001908319</v>
      </c>
      <c r="K468" s="69">
        <v>1577.5151063212443</v>
      </c>
      <c r="L468" s="69">
        <f t="shared" si="85"/>
        <v>81.5</v>
      </c>
      <c r="M468" s="69">
        <f t="shared" si="86"/>
        <v>110.5</v>
      </c>
      <c r="N468" s="69">
        <f t="shared" si="96"/>
        <v>11.05</v>
      </c>
      <c r="O468" s="69">
        <f t="shared" si="87"/>
        <v>81.5</v>
      </c>
      <c r="P468" s="69">
        <f t="shared" si="88"/>
        <v>10.700000000000001</v>
      </c>
      <c r="Q468" s="70">
        <f t="shared" si="89"/>
        <v>107</v>
      </c>
      <c r="R468" s="70">
        <v>75.220562556958811</v>
      </c>
      <c r="S468" s="71">
        <f t="shared" si="90"/>
        <v>9.4465406177220661</v>
      </c>
      <c r="T468" s="71">
        <f t="shared" si="91"/>
        <v>0.94349560001908328</v>
      </c>
      <c r="U468" s="86">
        <v>15.775151063212443</v>
      </c>
      <c r="V468" s="70">
        <f t="shared" si="92"/>
        <v>99.148758637874252</v>
      </c>
      <c r="W468" s="86">
        <f t="shared" si="93"/>
        <v>34.660022784841132</v>
      </c>
      <c r="X468" s="86">
        <f t="shared" si="94"/>
        <v>134</v>
      </c>
      <c r="Y468" s="25">
        <f t="shared" si="95"/>
        <v>114</v>
      </c>
    </row>
    <row r="469" spans="1:25" ht="24" x14ac:dyDescent="0.45">
      <c r="A469" s="10" t="s">
        <v>503</v>
      </c>
      <c r="B469" s="21" t="s">
        <v>6</v>
      </c>
      <c r="C469" s="77" t="s">
        <v>752</v>
      </c>
      <c r="D469" s="78">
        <v>2130</v>
      </c>
      <c r="E469" s="74">
        <v>6460</v>
      </c>
      <c r="F469" s="78">
        <v>2098</v>
      </c>
      <c r="G469" s="78">
        <v>118</v>
      </c>
      <c r="H469" s="69">
        <v>92.239377228740523</v>
      </c>
      <c r="I469" s="69">
        <v>23.167681653135293</v>
      </c>
      <c r="J469" s="69">
        <v>9.1653858287568077</v>
      </c>
      <c r="K469" s="69">
        <v>2030.4458239643991</v>
      </c>
      <c r="L469" s="69">
        <f t="shared" si="85"/>
        <v>104.9</v>
      </c>
      <c r="M469" s="69">
        <f t="shared" si="86"/>
        <v>13.099999999999994</v>
      </c>
      <c r="N469" s="69">
        <f t="shared" si="96"/>
        <v>1.3099999999999994</v>
      </c>
      <c r="O469" s="69">
        <f t="shared" si="87"/>
        <v>104.9</v>
      </c>
      <c r="P469" s="69">
        <f t="shared" si="88"/>
        <v>3.2</v>
      </c>
      <c r="Q469" s="70">
        <f t="shared" si="89"/>
        <v>32</v>
      </c>
      <c r="R469" s="70">
        <v>92.239377228740523</v>
      </c>
      <c r="S469" s="71">
        <f t="shared" si="90"/>
        <v>11.583840826567647</v>
      </c>
      <c r="T469" s="71">
        <f t="shared" si="91"/>
        <v>0.9165385828756808</v>
      </c>
      <c r="U469" s="86">
        <v>20.304458239643992</v>
      </c>
      <c r="V469" s="70">
        <f t="shared" si="92"/>
        <v>125.10113771207649</v>
      </c>
      <c r="W469" s="86">
        <f t="shared" si="93"/>
        <v>43.732350692828433</v>
      </c>
      <c r="X469" s="86">
        <f t="shared" si="94"/>
        <v>169</v>
      </c>
      <c r="Y469" s="25">
        <f t="shared" si="95"/>
        <v>144</v>
      </c>
    </row>
    <row r="470" spans="1:25" ht="24" x14ac:dyDescent="0.45">
      <c r="A470" s="10" t="s">
        <v>317</v>
      </c>
      <c r="B470" s="21" t="s">
        <v>6</v>
      </c>
      <c r="C470" s="77" t="s">
        <v>769</v>
      </c>
      <c r="D470" s="78">
        <v>1861</v>
      </c>
      <c r="E470" s="74">
        <v>6186</v>
      </c>
      <c r="F470" s="78">
        <v>1807</v>
      </c>
      <c r="G470" s="78">
        <v>207</v>
      </c>
      <c r="H470" s="69">
        <v>80.590366677317419</v>
      </c>
      <c r="I470" s="69">
        <v>20.241810120415391</v>
      </c>
      <c r="J470" s="69">
        <v>8.7766372657414262</v>
      </c>
      <c r="K470" s="69">
        <v>1748.8158264555145</v>
      </c>
      <c r="L470" s="69">
        <f t="shared" si="85"/>
        <v>90.350000000000009</v>
      </c>
      <c r="M470" s="69">
        <f t="shared" si="86"/>
        <v>116.64999999999999</v>
      </c>
      <c r="N470" s="69">
        <f t="shared" si="96"/>
        <v>11.664999999999999</v>
      </c>
      <c r="O470" s="69">
        <f t="shared" si="87"/>
        <v>90.350000000000009</v>
      </c>
      <c r="P470" s="69">
        <f t="shared" si="88"/>
        <v>5.4</v>
      </c>
      <c r="Q470" s="70">
        <f t="shared" si="89"/>
        <v>54</v>
      </c>
      <c r="R470" s="70">
        <v>80.590366677317419</v>
      </c>
      <c r="S470" s="71">
        <f t="shared" si="90"/>
        <v>10.120905060207695</v>
      </c>
      <c r="T470" s="71">
        <f t="shared" si="91"/>
        <v>0.87766372657414271</v>
      </c>
      <c r="U470" s="86">
        <v>17.488158264555146</v>
      </c>
      <c r="V470" s="70">
        <f t="shared" si="92"/>
        <v>101.05676627550613</v>
      </c>
      <c r="W470" s="86">
        <f t="shared" si="93"/>
        <v>35.327016392249845</v>
      </c>
      <c r="X470" s="86">
        <f t="shared" si="94"/>
        <v>136</v>
      </c>
      <c r="Y470" s="25">
        <f t="shared" si="95"/>
        <v>116</v>
      </c>
    </row>
    <row r="471" spans="1:25" ht="24" x14ac:dyDescent="0.45">
      <c r="A471" s="10" t="s">
        <v>261</v>
      </c>
      <c r="B471" s="21" t="s">
        <v>6</v>
      </c>
      <c r="C471" s="77" t="s">
        <v>773</v>
      </c>
      <c r="D471" s="78">
        <v>1735</v>
      </c>
      <c r="E471" s="74">
        <v>6129</v>
      </c>
      <c r="F471" s="78">
        <v>1716</v>
      </c>
      <c r="G471" s="78">
        <v>95</v>
      </c>
      <c r="H471" s="69">
        <v>75.133952813082061</v>
      </c>
      <c r="I471" s="69">
        <v>18.87132754375105</v>
      </c>
      <c r="J471" s="69">
        <v>8.6957662143112184</v>
      </c>
      <c r="K471" s="69">
        <v>1660.7459646915677</v>
      </c>
      <c r="L471" s="69">
        <f t="shared" si="85"/>
        <v>85.800000000000011</v>
      </c>
      <c r="M471" s="69">
        <f t="shared" si="86"/>
        <v>9.1999999999999886</v>
      </c>
      <c r="N471" s="69">
        <f t="shared" si="96"/>
        <v>0.91999999999999882</v>
      </c>
      <c r="O471" s="69">
        <f t="shared" si="87"/>
        <v>85.800000000000011</v>
      </c>
      <c r="P471" s="69">
        <f t="shared" si="88"/>
        <v>1.9000000000000001</v>
      </c>
      <c r="Q471" s="70">
        <f t="shared" si="89"/>
        <v>19</v>
      </c>
      <c r="R471" s="70">
        <v>75.133952813082061</v>
      </c>
      <c r="S471" s="71">
        <f t="shared" si="90"/>
        <v>9.4356637718755252</v>
      </c>
      <c r="T471" s="71">
        <f t="shared" si="91"/>
        <v>0.86957662143112191</v>
      </c>
      <c r="U471" s="86">
        <v>16.607459646915679</v>
      </c>
      <c r="V471" s="70">
        <f t="shared" si="92"/>
        <v>101.28749961044214</v>
      </c>
      <c r="W471" s="86">
        <f t="shared" si="93"/>
        <v>35.407675220015037</v>
      </c>
      <c r="X471" s="86">
        <f t="shared" si="94"/>
        <v>137</v>
      </c>
      <c r="Y471" s="25">
        <f t="shared" si="95"/>
        <v>116</v>
      </c>
    </row>
    <row r="472" spans="1:25" ht="24" x14ac:dyDescent="0.45">
      <c r="A472" s="10" t="s">
        <v>794</v>
      </c>
      <c r="B472" s="21" t="s">
        <v>6</v>
      </c>
      <c r="C472" s="77" t="s">
        <v>795</v>
      </c>
      <c r="D472" s="78">
        <v>1751</v>
      </c>
      <c r="E472" s="74">
        <v>5932</v>
      </c>
      <c r="F472" s="78">
        <v>1709</v>
      </c>
      <c r="G472" s="78">
        <v>69</v>
      </c>
      <c r="H472" s="69">
        <v>75.826830764096073</v>
      </c>
      <c r="I472" s="69">
        <v>19.045357077295726</v>
      </c>
      <c r="J472" s="69">
        <v>8.4162645102454139</v>
      </c>
      <c r="K472" s="69">
        <v>1653.9713599404947</v>
      </c>
      <c r="L472" s="69">
        <f t="shared" si="85"/>
        <v>85.45</v>
      </c>
      <c r="M472" s="69">
        <f t="shared" si="86"/>
        <v>-16.450000000000003</v>
      </c>
      <c r="N472" s="69">
        <f t="shared" si="96"/>
        <v>-1.6450000000000002</v>
      </c>
      <c r="O472" s="69">
        <f t="shared" si="87"/>
        <v>85.45</v>
      </c>
      <c r="P472" s="69">
        <f t="shared" si="88"/>
        <v>4.2</v>
      </c>
      <c r="Q472" s="70">
        <f t="shared" si="89"/>
        <v>42</v>
      </c>
      <c r="R472" s="70">
        <v>75.826830764096073</v>
      </c>
      <c r="S472" s="71">
        <f t="shared" si="90"/>
        <v>9.5226785386478632</v>
      </c>
      <c r="T472" s="71">
        <f t="shared" si="91"/>
        <v>0.84162645102454148</v>
      </c>
      <c r="U472" s="86">
        <v>16.539713599404948</v>
      </c>
      <c r="V472" s="70">
        <f t="shared" si="92"/>
        <v>106.89259645112435</v>
      </c>
      <c r="W472" s="86">
        <f t="shared" si="93"/>
        <v>37.367082346016865</v>
      </c>
      <c r="X472" s="86">
        <f t="shared" si="94"/>
        <v>144</v>
      </c>
      <c r="Y472" s="25">
        <f t="shared" si="95"/>
        <v>122</v>
      </c>
    </row>
    <row r="473" spans="1:25" ht="24" x14ac:dyDescent="0.45">
      <c r="A473" s="10" t="s">
        <v>799</v>
      </c>
      <c r="B473" s="21" t="s">
        <v>6</v>
      </c>
      <c r="C473" s="77" t="s">
        <v>799</v>
      </c>
      <c r="D473" s="78">
        <v>1740</v>
      </c>
      <c r="E473" s="74">
        <v>5884</v>
      </c>
      <c r="F473" s="78">
        <v>1662</v>
      </c>
      <c r="G473" s="78">
        <v>120</v>
      </c>
      <c r="H473" s="69">
        <v>75.35047717277395</v>
      </c>
      <c r="I473" s="69">
        <v>18.92571177298376</v>
      </c>
      <c r="J473" s="69">
        <v>8.348162572198925</v>
      </c>
      <c r="K473" s="69">
        <v>1608.4847280404344</v>
      </c>
      <c r="L473" s="69">
        <f t="shared" si="85"/>
        <v>83.100000000000009</v>
      </c>
      <c r="M473" s="69">
        <f t="shared" si="86"/>
        <v>36.899999999999991</v>
      </c>
      <c r="N473" s="69">
        <f t="shared" si="96"/>
        <v>3.6899999999999991</v>
      </c>
      <c r="O473" s="69">
        <f t="shared" si="87"/>
        <v>83.100000000000009</v>
      </c>
      <c r="P473" s="69">
        <f t="shared" si="88"/>
        <v>7.8000000000000007</v>
      </c>
      <c r="Q473" s="70">
        <f t="shared" si="89"/>
        <v>78</v>
      </c>
      <c r="R473" s="70">
        <v>75.35047717277395</v>
      </c>
      <c r="S473" s="71">
        <f t="shared" si="90"/>
        <v>9.4628558864918801</v>
      </c>
      <c r="T473" s="71">
        <f t="shared" si="91"/>
        <v>0.8348162572198925</v>
      </c>
      <c r="U473" s="86">
        <v>16.084847280404343</v>
      </c>
      <c r="V473" s="70">
        <f t="shared" si="92"/>
        <v>104.17336408245028</v>
      </c>
      <c r="W473" s="86">
        <f t="shared" si="93"/>
        <v>36.416504072013964</v>
      </c>
      <c r="X473" s="86">
        <f t="shared" si="94"/>
        <v>141</v>
      </c>
      <c r="Y473" s="25">
        <f t="shared" si="95"/>
        <v>120</v>
      </c>
    </row>
    <row r="474" spans="1:25" ht="24" x14ac:dyDescent="0.45">
      <c r="A474" s="10" t="s">
        <v>48</v>
      </c>
      <c r="B474" s="21" t="s">
        <v>6</v>
      </c>
      <c r="C474" s="77" t="s">
        <v>817</v>
      </c>
      <c r="D474" s="78">
        <v>1846</v>
      </c>
      <c r="E474" s="74">
        <v>5717</v>
      </c>
      <c r="F474" s="78">
        <v>1792</v>
      </c>
      <c r="G474" s="78">
        <v>254</v>
      </c>
      <c r="H474" s="69">
        <v>79.940793598241783</v>
      </c>
      <c r="I474" s="69">
        <v>20.078657432717254</v>
      </c>
      <c r="J474" s="69">
        <v>8.1112245794121787</v>
      </c>
      <c r="K474" s="69">
        <v>1734.2988162746442</v>
      </c>
      <c r="L474" s="69">
        <f t="shared" si="85"/>
        <v>89.600000000000009</v>
      </c>
      <c r="M474" s="69">
        <f t="shared" si="86"/>
        <v>164.39999999999998</v>
      </c>
      <c r="N474" s="69">
        <f t="shared" si="96"/>
        <v>16.439999999999998</v>
      </c>
      <c r="O474" s="69">
        <f t="shared" si="87"/>
        <v>89.600000000000009</v>
      </c>
      <c r="P474" s="69">
        <f t="shared" si="88"/>
        <v>5.4</v>
      </c>
      <c r="Q474" s="70">
        <f t="shared" si="89"/>
        <v>54</v>
      </c>
      <c r="R474" s="70">
        <v>79.940793598241783</v>
      </c>
      <c r="S474" s="71">
        <f t="shared" si="90"/>
        <v>10.039328716358627</v>
      </c>
      <c r="T474" s="71">
        <f t="shared" si="91"/>
        <v>0.81112245794121796</v>
      </c>
      <c r="U474" s="86">
        <v>17.342988162746444</v>
      </c>
      <c r="V474" s="70">
        <f t="shared" si="92"/>
        <v>95.471988019405643</v>
      </c>
      <c r="W474" s="86">
        <f t="shared" si="93"/>
        <v>33.374712155020738</v>
      </c>
      <c r="X474" s="86">
        <f t="shared" si="94"/>
        <v>129</v>
      </c>
      <c r="Y474" s="25">
        <f t="shared" si="95"/>
        <v>110</v>
      </c>
    </row>
    <row r="475" spans="1:25" ht="24" x14ac:dyDescent="0.45">
      <c r="A475" s="10" t="s">
        <v>114</v>
      </c>
      <c r="B475" s="21" t="s">
        <v>6</v>
      </c>
      <c r="C475" s="77" t="s">
        <v>821</v>
      </c>
      <c r="D475" s="78">
        <v>1701</v>
      </c>
      <c r="E475" s="74">
        <v>5687</v>
      </c>
      <c r="F475" s="78">
        <v>1659</v>
      </c>
      <c r="G475" s="78">
        <v>148</v>
      </c>
      <c r="H475" s="69">
        <v>73.661587167177288</v>
      </c>
      <c r="I475" s="69">
        <v>18.501514784968606</v>
      </c>
      <c r="J475" s="69">
        <v>8.0686608681331204</v>
      </c>
      <c r="K475" s="69">
        <v>1605.5813260042603</v>
      </c>
      <c r="L475" s="69">
        <f t="shared" si="85"/>
        <v>82.95</v>
      </c>
      <c r="M475" s="69">
        <f t="shared" si="86"/>
        <v>65.05</v>
      </c>
      <c r="N475" s="69">
        <f t="shared" si="96"/>
        <v>6.5049999999999999</v>
      </c>
      <c r="O475" s="69">
        <f t="shared" si="87"/>
        <v>82.95</v>
      </c>
      <c r="P475" s="69">
        <f t="shared" si="88"/>
        <v>4.2</v>
      </c>
      <c r="Q475" s="70">
        <f t="shared" si="89"/>
        <v>42</v>
      </c>
      <c r="R475" s="70">
        <v>73.661587167177288</v>
      </c>
      <c r="S475" s="71">
        <f t="shared" si="90"/>
        <v>9.250757392484303</v>
      </c>
      <c r="T475" s="71">
        <f t="shared" si="91"/>
        <v>0.80686608681331207</v>
      </c>
      <c r="U475" s="86">
        <v>16.055813260042605</v>
      </c>
      <c r="V475" s="70">
        <f t="shared" si="92"/>
        <v>95.856291732890895</v>
      </c>
      <c r="W475" s="86">
        <f t="shared" si="93"/>
        <v>33.509055495761359</v>
      </c>
      <c r="X475" s="86">
        <f t="shared" si="94"/>
        <v>129</v>
      </c>
      <c r="Y475" s="25">
        <f t="shared" si="95"/>
        <v>110</v>
      </c>
    </row>
    <row r="476" spans="1:25" ht="24" x14ac:dyDescent="0.45">
      <c r="A476" s="10" t="s">
        <v>251</v>
      </c>
      <c r="B476" s="21" t="s">
        <v>6</v>
      </c>
      <c r="C476" s="77" t="s">
        <v>839</v>
      </c>
      <c r="D476" s="78">
        <v>1719</v>
      </c>
      <c r="E476" s="74">
        <v>5501</v>
      </c>
      <c r="F476" s="78">
        <v>1677</v>
      </c>
      <c r="G476" s="78">
        <v>192</v>
      </c>
      <c r="H476" s="69">
        <v>74.441074862068049</v>
      </c>
      <c r="I476" s="69">
        <v>18.697298010206371</v>
      </c>
      <c r="J476" s="69">
        <v>7.8047658582029724</v>
      </c>
      <c r="K476" s="69">
        <v>1623.0017382213048</v>
      </c>
      <c r="L476" s="69">
        <f t="shared" si="85"/>
        <v>83.850000000000009</v>
      </c>
      <c r="M476" s="69">
        <f t="shared" si="86"/>
        <v>108.14999999999999</v>
      </c>
      <c r="N476" s="69">
        <f t="shared" si="96"/>
        <v>10.815</v>
      </c>
      <c r="O476" s="69">
        <f t="shared" si="87"/>
        <v>83.850000000000009</v>
      </c>
      <c r="P476" s="69">
        <f t="shared" si="88"/>
        <v>4.2</v>
      </c>
      <c r="Q476" s="70">
        <f t="shared" si="89"/>
        <v>42</v>
      </c>
      <c r="R476" s="70">
        <v>74.441074862068049</v>
      </c>
      <c r="S476" s="71">
        <f t="shared" si="90"/>
        <v>9.3486490051031854</v>
      </c>
      <c r="T476" s="71">
        <f t="shared" si="91"/>
        <v>0.78047658582029733</v>
      </c>
      <c r="U476" s="86">
        <v>16.230017382213049</v>
      </c>
      <c r="V476" s="70">
        <f t="shared" si="92"/>
        <v>92.624264663563991</v>
      </c>
      <c r="W476" s="86">
        <f t="shared" si="93"/>
        <v>32.379216520437041</v>
      </c>
      <c r="X476" s="86">
        <f t="shared" si="94"/>
        <v>125</v>
      </c>
      <c r="Y476" s="25">
        <f t="shared" si="95"/>
        <v>106</v>
      </c>
    </row>
    <row r="477" spans="1:25" ht="24" x14ac:dyDescent="0.45">
      <c r="A477" s="10" t="s">
        <v>293</v>
      </c>
      <c r="B477" s="21" t="s">
        <v>6</v>
      </c>
      <c r="C477" s="77" t="s">
        <v>877</v>
      </c>
      <c r="D477" s="78">
        <v>1390</v>
      </c>
      <c r="E477" s="74">
        <v>5145</v>
      </c>
      <c r="F477" s="78">
        <v>1243</v>
      </c>
      <c r="G477" s="78">
        <v>62</v>
      </c>
      <c r="H477" s="69">
        <v>60.193771994342406</v>
      </c>
      <c r="I477" s="69">
        <v>15.118815726693924</v>
      </c>
      <c r="J477" s="69">
        <v>7.2996764843581694</v>
      </c>
      <c r="K477" s="69">
        <v>1202.9762436547894</v>
      </c>
      <c r="L477" s="69">
        <f t="shared" si="85"/>
        <v>62.150000000000006</v>
      </c>
      <c r="M477" s="69">
        <f t="shared" si="86"/>
        <v>-0.15000000000000568</v>
      </c>
      <c r="N477" s="69">
        <f t="shared" si="96"/>
        <v>-1.5000000000000568E-2</v>
      </c>
      <c r="O477" s="69">
        <f t="shared" si="87"/>
        <v>62.150000000000006</v>
      </c>
      <c r="P477" s="69">
        <f t="shared" si="88"/>
        <v>14.700000000000001</v>
      </c>
      <c r="Q477" s="70">
        <f t="shared" si="89"/>
        <v>147</v>
      </c>
      <c r="R477" s="70">
        <v>60.193771994342406</v>
      </c>
      <c r="S477" s="71">
        <f t="shared" si="90"/>
        <v>7.5594078633469621</v>
      </c>
      <c r="T477" s="71">
        <f t="shared" si="91"/>
        <v>0.72996764843581696</v>
      </c>
      <c r="U477" s="86">
        <v>12.029762436547895</v>
      </c>
      <c r="V477" s="70">
        <f t="shared" si="92"/>
        <v>93.767974645801445</v>
      </c>
      <c r="W477" s="86">
        <f t="shared" si="93"/>
        <v>32.779030038913689</v>
      </c>
      <c r="X477" s="86">
        <f t="shared" si="94"/>
        <v>127</v>
      </c>
      <c r="Y477" s="25">
        <f t="shared" si="95"/>
        <v>108</v>
      </c>
    </row>
    <row r="478" spans="1:25" ht="24" x14ac:dyDescent="0.45">
      <c r="A478" s="10" t="s">
        <v>261</v>
      </c>
      <c r="B478" s="21" t="s">
        <v>6</v>
      </c>
      <c r="C478" s="77" t="s">
        <v>772</v>
      </c>
      <c r="D478" s="78">
        <v>1406</v>
      </c>
      <c r="E478" s="74">
        <v>4880</v>
      </c>
      <c r="F478" s="78">
        <v>1332</v>
      </c>
      <c r="G478" s="78">
        <v>72</v>
      </c>
      <c r="H478" s="69">
        <v>60.886649945356417</v>
      </c>
      <c r="I478" s="69">
        <v>15.292845260238602</v>
      </c>
      <c r="J478" s="69">
        <v>6.923697034726505</v>
      </c>
      <c r="K478" s="69">
        <v>1289.1105040612867</v>
      </c>
      <c r="L478" s="69">
        <f t="shared" si="85"/>
        <v>66.600000000000009</v>
      </c>
      <c r="M478" s="69">
        <f t="shared" si="86"/>
        <v>5.3999999999999915</v>
      </c>
      <c r="N478" s="69">
        <f t="shared" si="96"/>
        <v>0.53999999999999915</v>
      </c>
      <c r="O478" s="69">
        <f t="shared" si="87"/>
        <v>66.600000000000009</v>
      </c>
      <c r="P478" s="69">
        <f t="shared" si="88"/>
        <v>7.4</v>
      </c>
      <c r="Q478" s="70">
        <f t="shared" si="89"/>
        <v>74</v>
      </c>
      <c r="R478" s="70">
        <v>60.886649945356417</v>
      </c>
      <c r="S478" s="71">
        <f t="shared" si="90"/>
        <v>7.646422630119301</v>
      </c>
      <c r="T478" s="71">
        <f t="shared" si="91"/>
        <v>0.69236970347265059</v>
      </c>
      <c r="U478" s="86">
        <v>12.891105040612869</v>
      </c>
      <c r="V478" s="70">
        <f t="shared" si="92"/>
        <v>87.591807912615934</v>
      </c>
      <c r="W478" s="86">
        <f t="shared" si="93"/>
        <v>30.619990605278105</v>
      </c>
      <c r="X478" s="86">
        <f t="shared" si="94"/>
        <v>118</v>
      </c>
      <c r="Y478" s="25">
        <f t="shared" si="95"/>
        <v>100</v>
      </c>
    </row>
    <row r="479" spans="1:25" ht="24" x14ac:dyDescent="0.45">
      <c r="A479" s="10" t="s">
        <v>251</v>
      </c>
      <c r="B479" s="21" t="s">
        <v>6</v>
      </c>
      <c r="C479" s="77" t="s">
        <v>914</v>
      </c>
      <c r="D479" s="78">
        <v>1549</v>
      </c>
      <c r="E479" s="74">
        <v>4625</v>
      </c>
      <c r="F479" s="78">
        <v>1512</v>
      </c>
      <c r="G479" s="78">
        <v>208</v>
      </c>
      <c r="H479" s="69">
        <v>67.079246632544155</v>
      </c>
      <c r="I479" s="69">
        <v>16.848234216294163</v>
      </c>
      <c r="J479" s="69">
        <v>6.5619054888545252</v>
      </c>
      <c r="K479" s="69">
        <v>1463.3146262317309</v>
      </c>
      <c r="L479" s="69">
        <f t="shared" si="85"/>
        <v>75.600000000000009</v>
      </c>
      <c r="M479" s="69">
        <f t="shared" si="86"/>
        <v>132.39999999999998</v>
      </c>
      <c r="N479" s="69">
        <f t="shared" si="96"/>
        <v>13.239999999999998</v>
      </c>
      <c r="O479" s="69">
        <f t="shared" si="87"/>
        <v>75.600000000000009</v>
      </c>
      <c r="P479" s="69">
        <f t="shared" si="88"/>
        <v>3.7</v>
      </c>
      <c r="Q479" s="70">
        <f t="shared" si="89"/>
        <v>37</v>
      </c>
      <c r="R479" s="70">
        <v>67.079246632544155</v>
      </c>
      <c r="S479" s="71">
        <f t="shared" si="90"/>
        <v>8.4241171081470814</v>
      </c>
      <c r="T479" s="71">
        <f t="shared" si="91"/>
        <v>0.65619054888545258</v>
      </c>
      <c r="U479" s="86">
        <v>14.633146262317309</v>
      </c>
      <c r="V479" s="70">
        <f t="shared" si="92"/>
        <v>79.940319454123113</v>
      </c>
      <c r="W479" s="86">
        <f t="shared" si="93"/>
        <v>27.94521415872757</v>
      </c>
      <c r="X479" s="86">
        <f t="shared" si="94"/>
        <v>108</v>
      </c>
      <c r="Y479" s="25">
        <f t="shared" si="95"/>
        <v>92</v>
      </c>
    </row>
    <row r="480" spans="1:25" ht="24" x14ac:dyDescent="0.45">
      <c r="A480" s="10" t="s">
        <v>51</v>
      </c>
      <c r="B480" s="21" t="s">
        <v>6</v>
      </c>
      <c r="C480" s="77" t="s">
        <v>965</v>
      </c>
      <c r="D480" s="78">
        <v>1254</v>
      </c>
      <c r="E480" s="74">
        <v>4028</v>
      </c>
      <c r="F480" s="78">
        <v>1158</v>
      </c>
      <c r="G480" s="78">
        <v>64</v>
      </c>
      <c r="H480" s="69">
        <v>54.304309410723292</v>
      </c>
      <c r="I480" s="69">
        <v>13.639564691564159</v>
      </c>
      <c r="J480" s="69">
        <v>5.7148876344013031</v>
      </c>
      <c r="K480" s="69">
        <v>1120.7131859631907</v>
      </c>
      <c r="L480" s="69">
        <f t="shared" si="85"/>
        <v>57.900000000000006</v>
      </c>
      <c r="M480" s="69">
        <f t="shared" si="86"/>
        <v>6.0999999999999943</v>
      </c>
      <c r="N480" s="69">
        <f t="shared" si="96"/>
        <v>0.60999999999999943</v>
      </c>
      <c r="O480" s="69">
        <f t="shared" si="87"/>
        <v>57.900000000000006</v>
      </c>
      <c r="P480" s="69">
        <f t="shared" si="88"/>
        <v>9.6000000000000014</v>
      </c>
      <c r="Q480" s="70">
        <f t="shared" si="89"/>
        <v>96</v>
      </c>
      <c r="R480" s="70">
        <v>54.304309410723292</v>
      </c>
      <c r="S480" s="71">
        <f t="shared" si="90"/>
        <v>6.8197823457820794</v>
      </c>
      <c r="T480" s="71">
        <f t="shared" si="91"/>
        <v>0.57148876344013033</v>
      </c>
      <c r="U480" s="86">
        <v>11.207131859631907</v>
      </c>
      <c r="V480" s="70">
        <f t="shared" si="92"/>
        <v>80.749734852697159</v>
      </c>
      <c r="W480" s="86">
        <f t="shared" si="93"/>
        <v>28.228166326181746</v>
      </c>
      <c r="X480" s="86">
        <f t="shared" si="94"/>
        <v>109</v>
      </c>
      <c r="Y480" s="25">
        <f t="shared" si="95"/>
        <v>93</v>
      </c>
    </row>
    <row r="481" spans="1:25" ht="24" x14ac:dyDescent="0.45">
      <c r="A481" s="10" t="s">
        <v>409</v>
      </c>
      <c r="B481" s="21" t="s">
        <v>6</v>
      </c>
      <c r="C481" s="77" t="s">
        <v>992</v>
      </c>
      <c r="D481" s="78">
        <v>1151</v>
      </c>
      <c r="E481" s="74">
        <v>3825</v>
      </c>
      <c r="F481" s="78">
        <v>1122</v>
      </c>
      <c r="G481" s="78">
        <v>100</v>
      </c>
      <c r="H481" s="69">
        <v>49.843907601070583</v>
      </c>
      <c r="I481" s="69">
        <v>12.519249569370292</v>
      </c>
      <c r="J481" s="69">
        <v>5.4268731880796883</v>
      </c>
      <c r="K481" s="69">
        <v>1085.8723615291019</v>
      </c>
      <c r="L481" s="69">
        <f t="shared" si="85"/>
        <v>56.1</v>
      </c>
      <c r="M481" s="69">
        <f t="shared" si="86"/>
        <v>43.9</v>
      </c>
      <c r="N481" s="69">
        <f t="shared" si="96"/>
        <v>4.3899999999999997</v>
      </c>
      <c r="O481" s="69">
        <f t="shared" si="87"/>
        <v>56.1</v>
      </c>
      <c r="P481" s="69">
        <f t="shared" si="88"/>
        <v>2.9000000000000004</v>
      </c>
      <c r="Q481" s="70">
        <f t="shared" si="89"/>
        <v>29</v>
      </c>
      <c r="R481" s="70">
        <v>49.843907601070583</v>
      </c>
      <c r="S481" s="71">
        <f t="shared" si="90"/>
        <v>6.2596247846851458</v>
      </c>
      <c r="T481" s="71">
        <f t="shared" si="91"/>
        <v>0.54268731880796883</v>
      </c>
      <c r="U481" s="86">
        <v>10.858723615291019</v>
      </c>
      <c r="V481" s="70">
        <f t="shared" si="92"/>
        <v>64.929568682238781</v>
      </c>
      <c r="W481" s="86">
        <f t="shared" si="93"/>
        <v>22.697816501725121</v>
      </c>
      <c r="X481" s="86">
        <f t="shared" si="94"/>
        <v>88</v>
      </c>
      <c r="Y481" s="25">
        <f t="shared" si="95"/>
        <v>75</v>
      </c>
    </row>
    <row r="482" spans="1:25" ht="24" x14ac:dyDescent="0.45">
      <c r="A482" s="10" t="s">
        <v>48</v>
      </c>
      <c r="B482" s="21" t="s">
        <v>6</v>
      </c>
      <c r="C482" s="77" t="s">
        <v>999</v>
      </c>
      <c r="D482" s="78">
        <v>1122</v>
      </c>
      <c r="E482" s="74">
        <v>3765</v>
      </c>
      <c r="F482" s="78">
        <v>1037</v>
      </c>
      <c r="G482" s="78">
        <v>20</v>
      </c>
      <c r="H482" s="69">
        <v>48.588066314857684</v>
      </c>
      <c r="I482" s="69">
        <v>12.203821039820562</v>
      </c>
      <c r="J482" s="69">
        <v>5.3417457655215754</v>
      </c>
      <c r="K482" s="69">
        <v>1003.6093038375033</v>
      </c>
      <c r="L482" s="69">
        <f t="shared" si="85"/>
        <v>51.85</v>
      </c>
      <c r="M482" s="69">
        <f t="shared" si="86"/>
        <v>-31.85</v>
      </c>
      <c r="N482" s="69">
        <f t="shared" si="96"/>
        <v>-3.1850000000000001</v>
      </c>
      <c r="O482" s="69">
        <f t="shared" si="87"/>
        <v>51.85</v>
      </c>
      <c r="P482" s="69">
        <f t="shared" si="88"/>
        <v>8.5</v>
      </c>
      <c r="Q482" s="70">
        <f t="shared" si="89"/>
        <v>85</v>
      </c>
      <c r="R482" s="70">
        <v>48.588066314857684</v>
      </c>
      <c r="S482" s="71">
        <f t="shared" si="90"/>
        <v>6.1019105199102812</v>
      </c>
      <c r="T482" s="71">
        <f t="shared" si="91"/>
        <v>0.53417457655215761</v>
      </c>
      <c r="U482" s="86">
        <v>10.036093038375034</v>
      </c>
      <c r="V482" s="70">
        <f t="shared" si="92"/>
        <v>75.876895296590845</v>
      </c>
      <c r="W482" s="86">
        <f t="shared" si="93"/>
        <v>26.524738745627005</v>
      </c>
      <c r="X482" s="86">
        <f t="shared" si="94"/>
        <v>102</v>
      </c>
      <c r="Y482" s="25">
        <f t="shared" si="95"/>
        <v>87</v>
      </c>
    </row>
    <row r="483" spans="1:25" ht="24" x14ac:dyDescent="0.45">
      <c r="A483" s="10" t="s">
        <v>681</v>
      </c>
      <c r="B483" s="21" t="s">
        <v>6</v>
      </c>
      <c r="C483" s="77" t="s">
        <v>1001</v>
      </c>
      <c r="D483" s="78">
        <v>1147</v>
      </c>
      <c r="E483" s="74">
        <v>3745</v>
      </c>
      <c r="F483" s="78">
        <v>1086</v>
      </c>
      <c r="G483" s="78">
        <v>75</v>
      </c>
      <c r="H483" s="69">
        <v>49.670688113317077</v>
      </c>
      <c r="I483" s="69">
        <v>12.475742185984123</v>
      </c>
      <c r="J483" s="69">
        <v>5.3133699580022054</v>
      </c>
      <c r="K483" s="69">
        <v>1051.0315370950132</v>
      </c>
      <c r="L483" s="69">
        <f t="shared" si="85"/>
        <v>54.300000000000004</v>
      </c>
      <c r="M483" s="69">
        <f t="shared" si="86"/>
        <v>20.699999999999996</v>
      </c>
      <c r="N483" s="69">
        <f t="shared" si="96"/>
        <v>2.0699999999999994</v>
      </c>
      <c r="O483" s="69">
        <f t="shared" si="87"/>
        <v>54.300000000000004</v>
      </c>
      <c r="P483" s="69">
        <f t="shared" si="88"/>
        <v>6.1000000000000005</v>
      </c>
      <c r="Q483" s="70">
        <f t="shared" si="89"/>
        <v>61</v>
      </c>
      <c r="R483" s="70">
        <v>49.670688113317077</v>
      </c>
      <c r="S483" s="71">
        <f t="shared" si="90"/>
        <v>6.2378710929920613</v>
      </c>
      <c r="T483" s="71">
        <f t="shared" si="91"/>
        <v>0.53133699580022054</v>
      </c>
      <c r="U483" s="86">
        <v>10.510315370950131</v>
      </c>
      <c r="V483" s="70">
        <f t="shared" si="92"/>
        <v>69.917537581459044</v>
      </c>
      <c r="W483" s="86">
        <f t="shared" si="93"/>
        <v>24.441490533272834</v>
      </c>
      <c r="X483" s="86">
        <f t="shared" si="94"/>
        <v>94</v>
      </c>
      <c r="Y483" s="25">
        <f t="shared" si="95"/>
        <v>80</v>
      </c>
    </row>
    <row r="484" spans="1:25" ht="24" x14ac:dyDescent="0.45">
      <c r="A484" s="10" t="s">
        <v>88</v>
      </c>
      <c r="B484" s="21" t="s">
        <v>6</v>
      </c>
      <c r="C484" s="77" t="s">
        <v>1004</v>
      </c>
      <c r="D484" s="78">
        <v>1164</v>
      </c>
      <c r="E484" s="74">
        <v>3719</v>
      </c>
      <c r="F484" s="78">
        <v>1107</v>
      </c>
      <c r="G484" s="78">
        <v>48</v>
      </c>
      <c r="H484" s="69">
        <v>50.406870936269463</v>
      </c>
      <c r="I484" s="69">
        <v>12.660648565375343</v>
      </c>
      <c r="J484" s="69">
        <v>5.2764814082270224</v>
      </c>
      <c r="K484" s="69">
        <v>1071.3553513482316</v>
      </c>
      <c r="L484" s="69">
        <f t="shared" si="85"/>
        <v>55.35</v>
      </c>
      <c r="M484" s="69">
        <f t="shared" si="86"/>
        <v>-7.3500000000000014</v>
      </c>
      <c r="N484" s="69">
        <f t="shared" si="96"/>
        <v>-0.7350000000000001</v>
      </c>
      <c r="O484" s="69">
        <f t="shared" si="87"/>
        <v>55.35</v>
      </c>
      <c r="P484" s="69">
        <f t="shared" si="88"/>
        <v>5.7</v>
      </c>
      <c r="Q484" s="70">
        <f t="shared" si="89"/>
        <v>57</v>
      </c>
      <c r="R484" s="70">
        <v>50.406870936269463</v>
      </c>
      <c r="S484" s="71">
        <f t="shared" si="90"/>
        <v>6.3303242826876716</v>
      </c>
      <c r="T484" s="71">
        <f t="shared" si="91"/>
        <v>0.52764814082270228</v>
      </c>
      <c r="U484" s="86">
        <v>10.713553513482317</v>
      </c>
      <c r="V484" s="70">
        <f t="shared" si="92"/>
        <v>73.358100591616747</v>
      </c>
      <c r="W484" s="86">
        <f t="shared" si="93"/>
        <v>25.644228660941078</v>
      </c>
      <c r="X484" s="86">
        <f t="shared" si="94"/>
        <v>99</v>
      </c>
      <c r="Y484" s="25">
        <f t="shared" si="95"/>
        <v>84</v>
      </c>
    </row>
    <row r="485" spans="1:25" ht="24" x14ac:dyDescent="0.45">
      <c r="A485" s="10" t="s">
        <v>88</v>
      </c>
      <c r="B485" s="21" t="s">
        <v>6</v>
      </c>
      <c r="C485" s="77" t="s">
        <v>1021</v>
      </c>
      <c r="D485" s="78">
        <v>1154</v>
      </c>
      <c r="E485" s="74">
        <v>3545</v>
      </c>
      <c r="F485" s="78">
        <v>1123</v>
      </c>
      <c r="G485" s="78">
        <v>137</v>
      </c>
      <c r="H485" s="69">
        <v>49.973822216885708</v>
      </c>
      <c r="I485" s="69">
        <v>12.55188010690992</v>
      </c>
      <c r="J485" s="69">
        <v>5.0296118828084957</v>
      </c>
      <c r="K485" s="69">
        <v>1086.8401622078266</v>
      </c>
      <c r="L485" s="69">
        <f t="shared" si="85"/>
        <v>56.150000000000006</v>
      </c>
      <c r="M485" s="69">
        <f t="shared" si="86"/>
        <v>80.849999999999994</v>
      </c>
      <c r="N485" s="69">
        <f t="shared" si="96"/>
        <v>8.0849999999999991</v>
      </c>
      <c r="O485" s="69">
        <f t="shared" si="87"/>
        <v>56.150000000000006</v>
      </c>
      <c r="P485" s="69">
        <f t="shared" si="88"/>
        <v>3.1</v>
      </c>
      <c r="Q485" s="70">
        <f t="shared" si="89"/>
        <v>31</v>
      </c>
      <c r="R485" s="70">
        <v>49.973822216885708</v>
      </c>
      <c r="S485" s="71">
        <f t="shared" si="90"/>
        <v>6.2759400534549599</v>
      </c>
      <c r="T485" s="71">
        <f t="shared" si="91"/>
        <v>0.50296118828084957</v>
      </c>
      <c r="U485" s="86">
        <v>10.868401622078267</v>
      </c>
      <c r="V485" s="70">
        <f t="shared" si="92"/>
        <v>61.630202704138078</v>
      </c>
      <c r="W485" s="86">
        <f t="shared" si="93"/>
        <v>21.544437462516285</v>
      </c>
      <c r="X485" s="86">
        <f t="shared" si="94"/>
        <v>83</v>
      </c>
      <c r="Y485" s="25">
        <f t="shared" si="95"/>
        <v>71</v>
      </c>
    </row>
    <row r="486" spans="1:25" ht="24" x14ac:dyDescent="0.45">
      <c r="A486" s="10" t="s">
        <v>526</v>
      </c>
      <c r="B486" s="21" t="s">
        <v>6</v>
      </c>
      <c r="C486" s="77" t="s">
        <v>1029</v>
      </c>
      <c r="D486" s="78">
        <v>1113</v>
      </c>
      <c r="E486" s="74">
        <v>3426</v>
      </c>
      <c r="F486" s="78">
        <v>1096</v>
      </c>
      <c r="G486" s="78">
        <v>156</v>
      </c>
      <c r="H486" s="69">
        <v>48.198322467412297</v>
      </c>
      <c r="I486" s="69">
        <v>12.105929427201682</v>
      </c>
      <c r="J486" s="69">
        <v>4.8607758280682392</v>
      </c>
      <c r="K486" s="69">
        <v>1060.70954388226</v>
      </c>
      <c r="L486" s="69">
        <f t="shared" si="85"/>
        <v>54.800000000000004</v>
      </c>
      <c r="M486" s="69">
        <f t="shared" si="86"/>
        <v>101.19999999999999</v>
      </c>
      <c r="N486" s="69">
        <f t="shared" si="96"/>
        <v>10.119999999999999</v>
      </c>
      <c r="O486" s="69">
        <f t="shared" si="87"/>
        <v>54.800000000000004</v>
      </c>
      <c r="P486" s="69">
        <f t="shared" si="88"/>
        <v>1.7000000000000002</v>
      </c>
      <c r="Q486" s="70">
        <f t="shared" si="89"/>
        <v>17</v>
      </c>
      <c r="R486" s="70">
        <v>48.198322467412297</v>
      </c>
      <c r="S486" s="71">
        <f t="shared" si="90"/>
        <v>6.0529647136008409</v>
      </c>
      <c r="T486" s="71">
        <f t="shared" si="91"/>
        <v>0.48607758280682395</v>
      </c>
      <c r="U486" s="86">
        <v>10.607095438822601</v>
      </c>
      <c r="V486" s="70">
        <f t="shared" si="92"/>
        <v>55.952305037028928</v>
      </c>
      <c r="W486" s="86">
        <f t="shared" si="93"/>
        <v>19.559580917506306</v>
      </c>
      <c r="X486" s="86">
        <f t="shared" si="94"/>
        <v>76</v>
      </c>
      <c r="Y486" s="25">
        <f t="shared" si="95"/>
        <v>65</v>
      </c>
    </row>
    <row r="487" spans="1:25" ht="24" x14ac:dyDescent="0.45">
      <c r="A487" s="10" t="s">
        <v>51</v>
      </c>
      <c r="B487" s="21" t="s">
        <v>6</v>
      </c>
      <c r="C487" s="77" t="s">
        <v>1060</v>
      </c>
      <c r="D487" s="78">
        <v>920</v>
      </c>
      <c r="E487" s="74">
        <v>3108</v>
      </c>
      <c r="F487" s="78">
        <v>906</v>
      </c>
      <c r="G487" s="78">
        <v>50</v>
      </c>
      <c r="H487" s="69">
        <v>39.840482183305767</v>
      </c>
      <c r="I487" s="69">
        <v>10.006698178819001</v>
      </c>
      <c r="J487" s="69">
        <v>4.4096004885102413</v>
      </c>
      <c r="K487" s="69">
        <v>876.82741492456898</v>
      </c>
      <c r="L487" s="69">
        <f t="shared" si="85"/>
        <v>45.300000000000004</v>
      </c>
      <c r="M487" s="69">
        <f t="shared" si="86"/>
        <v>4.6999999999999957</v>
      </c>
      <c r="N487" s="69">
        <f t="shared" si="96"/>
        <v>0.46999999999999958</v>
      </c>
      <c r="O487" s="69">
        <f t="shared" si="87"/>
        <v>45.300000000000004</v>
      </c>
      <c r="P487" s="69">
        <f t="shared" si="88"/>
        <v>1.4000000000000001</v>
      </c>
      <c r="Q487" s="70">
        <f t="shared" si="89"/>
        <v>14</v>
      </c>
      <c r="R487" s="70">
        <v>39.840482183305767</v>
      </c>
      <c r="S487" s="71">
        <f t="shared" si="90"/>
        <v>5.0033490894095003</v>
      </c>
      <c r="T487" s="71">
        <f t="shared" si="91"/>
        <v>0.44096004885102413</v>
      </c>
      <c r="U487" s="86">
        <v>8.7682741492456895</v>
      </c>
      <c r="V487" s="70">
        <f t="shared" si="92"/>
        <v>54.101145373109937</v>
      </c>
      <c r="W487" s="86">
        <f t="shared" si="93"/>
        <v>18.912459995255023</v>
      </c>
      <c r="X487" s="86">
        <f t="shared" si="94"/>
        <v>73</v>
      </c>
      <c r="Y487" s="25">
        <f t="shared" si="95"/>
        <v>62</v>
      </c>
    </row>
    <row r="488" spans="1:25" ht="24" x14ac:dyDescent="0.45">
      <c r="A488" s="10" t="s">
        <v>48</v>
      </c>
      <c r="B488" s="21" t="s">
        <v>6</v>
      </c>
      <c r="C488" s="77" t="s">
        <v>1071</v>
      </c>
      <c r="D488" s="78">
        <v>894</v>
      </c>
      <c r="E488" s="74">
        <v>3010</v>
      </c>
      <c r="F488" s="78">
        <v>858</v>
      </c>
      <c r="G488" s="78">
        <v>327</v>
      </c>
      <c r="H488" s="69">
        <v>38.714555512907992</v>
      </c>
      <c r="I488" s="69">
        <v>9.7239001868088977</v>
      </c>
      <c r="J488" s="69">
        <v>4.2705590316653241</v>
      </c>
      <c r="K488" s="69">
        <v>830.37298234578384</v>
      </c>
      <c r="L488" s="69">
        <f t="shared" si="85"/>
        <v>42.900000000000006</v>
      </c>
      <c r="M488" s="69">
        <f t="shared" si="86"/>
        <v>284.10000000000002</v>
      </c>
      <c r="N488" s="69">
        <f t="shared" si="96"/>
        <v>28.410000000000004</v>
      </c>
      <c r="O488" s="69">
        <f t="shared" si="87"/>
        <v>42.900000000000006</v>
      </c>
      <c r="P488" s="69">
        <f t="shared" si="88"/>
        <v>3.6</v>
      </c>
      <c r="Q488" s="70">
        <f t="shared" si="89"/>
        <v>36</v>
      </c>
      <c r="R488" s="70">
        <v>38.714555512907992</v>
      </c>
      <c r="S488" s="71">
        <f t="shared" si="90"/>
        <v>4.8619500934044488</v>
      </c>
      <c r="T488" s="71">
        <f t="shared" si="91"/>
        <v>0.42705590316653241</v>
      </c>
      <c r="U488" s="86">
        <v>8.3037298234578394</v>
      </c>
      <c r="V488" s="70">
        <f t="shared" si="92"/>
        <v>26.643179526603753</v>
      </c>
      <c r="W488" s="86">
        <f t="shared" si="93"/>
        <v>9.3138151414025376</v>
      </c>
      <c r="X488" s="86">
        <f t="shared" si="94"/>
        <v>36</v>
      </c>
      <c r="Y488" s="25">
        <f t="shared" si="95"/>
        <v>31</v>
      </c>
    </row>
    <row r="489" spans="1:25" ht="24" x14ac:dyDescent="0.45">
      <c r="A489" s="10" t="s">
        <v>1097</v>
      </c>
      <c r="B489" s="21" t="s">
        <v>6</v>
      </c>
      <c r="C489" s="77" t="s">
        <v>1097</v>
      </c>
      <c r="D489" s="78">
        <v>885</v>
      </c>
      <c r="E489" s="74">
        <v>2744</v>
      </c>
      <c r="F489" s="78">
        <v>834</v>
      </c>
      <c r="G489" s="78">
        <v>58</v>
      </c>
      <c r="H489" s="69">
        <v>38.324811665462612</v>
      </c>
      <c r="I489" s="69">
        <v>9.626008574190017</v>
      </c>
      <c r="J489" s="69">
        <v>3.8931607916576905</v>
      </c>
      <c r="K489" s="69">
        <v>807.14576605639127</v>
      </c>
      <c r="L489" s="69">
        <f t="shared" si="85"/>
        <v>41.7</v>
      </c>
      <c r="M489" s="69">
        <f t="shared" si="86"/>
        <v>16.299999999999997</v>
      </c>
      <c r="N489" s="69">
        <f t="shared" si="96"/>
        <v>1.6299999999999997</v>
      </c>
      <c r="O489" s="69">
        <f t="shared" si="87"/>
        <v>41.7</v>
      </c>
      <c r="P489" s="69">
        <f t="shared" si="88"/>
        <v>5.1000000000000005</v>
      </c>
      <c r="Q489" s="70">
        <f t="shared" si="89"/>
        <v>51</v>
      </c>
      <c r="R489" s="70">
        <v>38.324811665462612</v>
      </c>
      <c r="S489" s="71">
        <f t="shared" si="90"/>
        <v>4.8130042870950085</v>
      </c>
      <c r="T489" s="71">
        <f t="shared" si="91"/>
        <v>0.38931607916576905</v>
      </c>
      <c r="U489" s="86">
        <v>8.0714576605639134</v>
      </c>
      <c r="V489" s="70">
        <f t="shared" si="92"/>
        <v>54.289957533955771</v>
      </c>
      <c r="W489" s="86">
        <f t="shared" si="93"/>
        <v>18.978464188215963</v>
      </c>
      <c r="X489" s="86">
        <f t="shared" si="94"/>
        <v>73</v>
      </c>
      <c r="Y489" s="25">
        <f t="shared" si="95"/>
        <v>62</v>
      </c>
    </row>
    <row r="490" spans="1:25" ht="24" x14ac:dyDescent="0.45">
      <c r="A490" s="10" t="s">
        <v>267</v>
      </c>
      <c r="B490" s="21" t="s">
        <v>6</v>
      </c>
      <c r="C490" s="77" t="s">
        <v>1107</v>
      </c>
      <c r="D490" s="78">
        <v>862</v>
      </c>
      <c r="E490" s="74">
        <v>2634</v>
      </c>
      <c r="F490" s="78">
        <v>804</v>
      </c>
      <c r="G490" s="78">
        <v>121</v>
      </c>
      <c r="H490" s="69">
        <v>37.328799610879969</v>
      </c>
      <c r="I490" s="69">
        <v>9.3758411197195421</v>
      </c>
      <c r="J490" s="69">
        <v>3.7370938503011502</v>
      </c>
      <c r="K490" s="69">
        <v>778.11174569465061</v>
      </c>
      <c r="L490" s="69">
        <f t="shared" si="85"/>
        <v>40.200000000000003</v>
      </c>
      <c r="M490" s="69">
        <f t="shared" si="86"/>
        <v>80.8</v>
      </c>
      <c r="N490" s="69">
        <f t="shared" si="96"/>
        <v>8.08</v>
      </c>
      <c r="O490" s="69">
        <f t="shared" si="87"/>
        <v>40.200000000000003</v>
      </c>
      <c r="P490" s="69">
        <f t="shared" si="88"/>
        <v>5.8000000000000007</v>
      </c>
      <c r="Q490" s="70">
        <f t="shared" si="89"/>
        <v>58</v>
      </c>
      <c r="R490" s="70">
        <v>37.328799610879969</v>
      </c>
      <c r="S490" s="71">
        <f t="shared" si="90"/>
        <v>4.6879205598597711</v>
      </c>
      <c r="T490" s="71">
        <f t="shared" si="91"/>
        <v>0.37370938503011503</v>
      </c>
      <c r="U490" s="86">
        <v>7.7811174569465074</v>
      </c>
      <c r="V490" s="70">
        <f t="shared" si="92"/>
        <v>47.144128242656123</v>
      </c>
      <c r="W490" s="86">
        <f t="shared" si="93"/>
        <v>16.480454032005891</v>
      </c>
      <c r="X490" s="86">
        <f t="shared" si="94"/>
        <v>64</v>
      </c>
      <c r="Y490" s="25">
        <f t="shared" si="95"/>
        <v>54</v>
      </c>
    </row>
    <row r="491" spans="1:25" ht="24" x14ac:dyDescent="0.45">
      <c r="A491" s="10" t="s">
        <v>267</v>
      </c>
      <c r="B491" s="21" t="s">
        <v>6</v>
      </c>
      <c r="C491" s="77" t="s">
        <v>1130</v>
      </c>
      <c r="D491" s="78">
        <v>769</v>
      </c>
      <c r="E491" s="74">
        <v>2374</v>
      </c>
      <c r="F491" s="78">
        <v>719</v>
      </c>
      <c r="G491" s="78">
        <v>89</v>
      </c>
      <c r="H491" s="69">
        <v>33.301446520611016</v>
      </c>
      <c r="I491" s="69">
        <v>8.3642944559910983</v>
      </c>
      <c r="J491" s="69">
        <v>3.3682083525493285</v>
      </c>
      <c r="K491" s="69">
        <v>695.84868800305196</v>
      </c>
      <c r="L491" s="69">
        <f t="shared" si="85"/>
        <v>35.950000000000003</v>
      </c>
      <c r="M491" s="69">
        <f t="shared" si="86"/>
        <v>53.05</v>
      </c>
      <c r="N491" s="69">
        <f t="shared" si="96"/>
        <v>5.3049999999999997</v>
      </c>
      <c r="O491" s="69">
        <f t="shared" si="87"/>
        <v>35.950000000000003</v>
      </c>
      <c r="P491" s="69">
        <f t="shared" si="88"/>
        <v>5</v>
      </c>
      <c r="Q491" s="70">
        <f t="shared" si="89"/>
        <v>50</v>
      </c>
      <c r="R491" s="70">
        <v>33.301446520611016</v>
      </c>
      <c r="S491" s="71">
        <f t="shared" si="90"/>
        <v>4.1821472279955492</v>
      </c>
      <c r="T491" s="71">
        <f t="shared" si="91"/>
        <v>0.33682083525493289</v>
      </c>
      <c r="U491" s="86">
        <v>6.9584868800305202</v>
      </c>
      <c r="V491" s="70">
        <f t="shared" si="92"/>
        <v>43.800259793382153</v>
      </c>
      <c r="W491" s="86">
        <f t="shared" si="93"/>
        <v>15.311517998579097</v>
      </c>
      <c r="X491" s="86">
        <f t="shared" si="94"/>
        <v>59</v>
      </c>
      <c r="Y491" s="25">
        <f t="shared" si="95"/>
        <v>50</v>
      </c>
    </row>
    <row r="492" spans="1:25" ht="24" x14ac:dyDescent="0.45">
      <c r="A492" s="10" t="s">
        <v>317</v>
      </c>
      <c r="B492" s="21" t="s">
        <v>6</v>
      </c>
      <c r="C492" s="77" t="s">
        <v>1162</v>
      </c>
      <c r="D492" s="78">
        <v>644</v>
      </c>
      <c r="E492" s="74">
        <v>2083</v>
      </c>
      <c r="F492" s="78">
        <v>625</v>
      </c>
      <c r="G492" s="78">
        <v>51</v>
      </c>
      <c r="H492" s="69">
        <v>27.888337528314036</v>
      </c>
      <c r="I492" s="69">
        <v>7.0046887251732999</v>
      </c>
      <c r="J492" s="69">
        <v>2.9553403531424811</v>
      </c>
      <c r="K492" s="69">
        <v>604.87542420293107</v>
      </c>
      <c r="L492" s="69">
        <f t="shared" si="85"/>
        <v>31.25</v>
      </c>
      <c r="M492" s="69">
        <f t="shared" si="86"/>
        <v>19.75</v>
      </c>
      <c r="N492" s="69">
        <f t="shared" si="96"/>
        <v>1.9750000000000001</v>
      </c>
      <c r="O492" s="69">
        <f t="shared" si="87"/>
        <v>31.25</v>
      </c>
      <c r="P492" s="69">
        <f t="shared" si="88"/>
        <v>1.9000000000000001</v>
      </c>
      <c r="Q492" s="70">
        <f t="shared" si="89"/>
        <v>19</v>
      </c>
      <c r="R492" s="70">
        <v>27.888337528314036</v>
      </c>
      <c r="S492" s="71">
        <f t="shared" si="90"/>
        <v>3.5023443625866499</v>
      </c>
      <c r="T492" s="71">
        <f t="shared" si="91"/>
        <v>0.2955340353142481</v>
      </c>
      <c r="U492" s="86">
        <v>6.048754242029311</v>
      </c>
      <c r="V492" s="70">
        <f t="shared" si="92"/>
        <v>37.068902097615748</v>
      </c>
      <c r="W492" s="86">
        <f t="shared" si="93"/>
        <v>12.958397149529388</v>
      </c>
      <c r="X492" s="86">
        <f t="shared" si="94"/>
        <v>50</v>
      </c>
      <c r="Y492" s="25">
        <f t="shared" si="95"/>
        <v>43</v>
      </c>
    </row>
    <row r="493" spans="1:25" ht="24" x14ac:dyDescent="0.45">
      <c r="A493" s="10" t="s">
        <v>7</v>
      </c>
      <c r="B493" s="21" t="s">
        <v>6</v>
      </c>
      <c r="C493" s="77" t="s">
        <v>1165</v>
      </c>
      <c r="D493" s="78">
        <v>620</v>
      </c>
      <c r="E493" s="74">
        <v>2056</v>
      </c>
      <c r="F493" s="78">
        <v>612</v>
      </c>
      <c r="G493" s="78">
        <v>62</v>
      </c>
      <c r="H493" s="69">
        <v>26.849020601793015</v>
      </c>
      <c r="I493" s="69">
        <v>6.7436444248562823</v>
      </c>
      <c r="J493" s="69">
        <v>2.9170330129913302</v>
      </c>
      <c r="K493" s="69">
        <v>592.29401537951014</v>
      </c>
      <c r="L493" s="69">
        <f t="shared" si="85"/>
        <v>30.6</v>
      </c>
      <c r="M493" s="69">
        <f t="shared" si="86"/>
        <v>31.4</v>
      </c>
      <c r="N493" s="69">
        <f t="shared" si="96"/>
        <v>3.1399999999999997</v>
      </c>
      <c r="O493" s="69">
        <f t="shared" si="87"/>
        <v>30.6</v>
      </c>
      <c r="P493" s="69">
        <f t="shared" si="88"/>
        <v>0.8</v>
      </c>
      <c r="Q493" s="70">
        <f t="shared" si="89"/>
        <v>8</v>
      </c>
      <c r="R493" s="70">
        <v>26.849020601793015</v>
      </c>
      <c r="S493" s="71">
        <f t="shared" si="90"/>
        <v>3.3718222124281412</v>
      </c>
      <c r="T493" s="71">
        <f t="shared" si="91"/>
        <v>0.29170330129913302</v>
      </c>
      <c r="U493" s="86">
        <v>5.9229401537951016</v>
      </c>
      <c r="V493" s="70">
        <f t="shared" si="92"/>
        <v>33.512079666717128</v>
      </c>
      <c r="W493" s="86">
        <f t="shared" si="93"/>
        <v>11.715017522893415</v>
      </c>
      <c r="X493" s="86">
        <f t="shared" si="94"/>
        <v>45</v>
      </c>
      <c r="Y493" s="25">
        <f t="shared" si="95"/>
        <v>38</v>
      </c>
    </row>
    <row r="494" spans="1:25" ht="24" x14ac:dyDescent="0.45">
      <c r="A494" s="10" t="s">
        <v>48</v>
      </c>
      <c r="B494" s="21" t="s">
        <v>6</v>
      </c>
      <c r="C494" s="77" t="s">
        <v>978</v>
      </c>
      <c r="D494" s="78">
        <v>592</v>
      </c>
      <c r="E494" s="74">
        <v>1993</v>
      </c>
      <c r="F494" s="78">
        <v>587</v>
      </c>
      <c r="G494" s="78">
        <v>44</v>
      </c>
      <c r="H494" s="69">
        <v>25.636484187518491</v>
      </c>
      <c r="I494" s="69">
        <v>6.4390927411530958</v>
      </c>
      <c r="J494" s="69">
        <v>2.8276492193053122</v>
      </c>
      <c r="K494" s="69">
        <v>568.09899841139293</v>
      </c>
      <c r="L494" s="69">
        <f t="shared" si="85"/>
        <v>29.35</v>
      </c>
      <c r="M494" s="69">
        <f t="shared" si="86"/>
        <v>14.649999999999999</v>
      </c>
      <c r="N494" s="69">
        <f t="shared" si="96"/>
        <v>1.4649999999999999</v>
      </c>
      <c r="O494" s="69">
        <f t="shared" si="87"/>
        <v>29.35</v>
      </c>
      <c r="P494" s="69">
        <f t="shared" si="88"/>
        <v>0.5</v>
      </c>
      <c r="Q494" s="70">
        <f t="shared" si="89"/>
        <v>5</v>
      </c>
      <c r="R494" s="70">
        <v>25.636484187518491</v>
      </c>
      <c r="S494" s="71">
        <f t="shared" si="90"/>
        <v>3.2195463705765479</v>
      </c>
      <c r="T494" s="71">
        <f t="shared" si="91"/>
        <v>0.28276492193053121</v>
      </c>
      <c r="U494" s="86">
        <v>5.6809899841139293</v>
      </c>
      <c r="V494" s="70">
        <f t="shared" si="92"/>
        <v>33.289255620278439</v>
      </c>
      <c r="W494" s="86">
        <f t="shared" si="93"/>
        <v>11.637123592271623</v>
      </c>
      <c r="X494" s="86">
        <f t="shared" si="94"/>
        <v>45</v>
      </c>
      <c r="Y494" s="25">
        <f t="shared" si="95"/>
        <v>38</v>
      </c>
    </row>
    <row r="495" spans="1:25" ht="24" x14ac:dyDescent="0.45">
      <c r="A495" s="10" t="s">
        <v>267</v>
      </c>
      <c r="B495" s="21" t="s">
        <v>6</v>
      </c>
      <c r="C495" s="77" t="s">
        <v>1177</v>
      </c>
      <c r="D495" s="78">
        <v>605</v>
      </c>
      <c r="E495" s="74">
        <v>1865</v>
      </c>
      <c r="F495" s="78">
        <v>567</v>
      </c>
      <c r="G495" s="78">
        <v>67</v>
      </c>
      <c r="H495" s="69">
        <v>26.199447522717378</v>
      </c>
      <c r="I495" s="69">
        <v>6.5804917371581464</v>
      </c>
      <c r="J495" s="69">
        <v>2.6460440511813381</v>
      </c>
      <c r="K495" s="69">
        <v>548.74298483689915</v>
      </c>
      <c r="L495" s="69">
        <f t="shared" si="85"/>
        <v>28.35</v>
      </c>
      <c r="M495" s="69">
        <f t="shared" si="86"/>
        <v>38.65</v>
      </c>
      <c r="N495" s="69">
        <f t="shared" si="96"/>
        <v>3.8649999999999998</v>
      </c>
      <c r="O495" s="69">
        <f t="shared" si="87"/>
        <v>28.35</v>
      </c>
      <c r="P495" s="69">
        <f t="shared" si="88"/>
        <v>3.8000000000000003</v>
      </c>
      <c r="Q495" s="70">
        <f t="shared" si="89"/>
        <v>38</v>
      </c>
      <c r="R495" s="70">
        <v>26.199447522717378</v>
      </c>
      <c r="S495" s="71">
        <f t="shared" si="90"/>
        <v>3.2902458685790732</v>
      </c>
      <c r="T495" s="71">
        <f t="shared" si="91"/>
        <v>0.26460440511813382</v>
      </c>
      <c r="U495" s="86">
        <v>5.4874298483689916</v>
      </c>
      <c r="V495" s="70">
        <f t="shared" si="92"/>
        <v>34.647518834547306</v>
      </c>
      <c r="W495" s="86">
        <f t="shared" si="93"/>
        <v>12.111939763458533</v>
      </c>
      <c r="X495" s="86">
        <f t="shared" si="94"/>
        <v>47</v>
      </c>
      <c r="Y495" s="25">
        <f t="shared" si="95"/>
        <v>40</v>
      </c>
    </row>
    <row r="496" spans="1:25" ht="24" x14ac:dyDescent="0.45">
      <c r="A496" s="10" t="s">
        <v>88</v>
      </c>
      <c r="B496" s="21" t="s">
        <v>6</v>
      </c>
      <c r="C496" s="77" t="s">
        <v>1203</v>
      </c>
      <c r="D496" s="78">
        <v>457</v>
      </c>
      <c r="E496" s="74">
        <v>1551</v>
      </c>
      <c r="F496" s="78">
        <v>436</v>
      </c>
      <c r="G496" s="78">
        <v>60</v>
      </c>
      <c r="H496" s="69">
        <v>19.790326475837755</v>
      </c>
      <c r="I496" s="69">
        <v>4.9707185518698731</v>
      </c>
      <c r="J496" s="69">
        <v>2.2005438731272151</v>
      </c>
      <c r="K496" s="69">
        <v>421.96109592396476</v>
      </c>
      <c r="L496" s="69">
        <f t="shared" si="85"/>
        <v>21.8</v>
      </c>
      <c r="M496" s="69">
        <f t="shared" si="86"/>
        <v>38.200000000000003</v>
      </c>
      <c r="N496" s="69">
        <f t="shared" si="96"/>
        <v>3.8200000000000003</v>
      </c>
      <c r="O496" s="69">
        <f t="shared" si="87"/>
        <v>21.8</v>
      </c>
      <c r="P496" s="69">
        <f t="shared" si="88"/>
        <v>2.1</v>
      </c>
      <c r="Q496" s="70">
        <f t="shared" si="89"/>
        <v>21</v>
      </c>
      <c r="R496" s="70">
        <v>19.790326475837755</v>
      </c>
      <c r="S496" s="71">
        <f t="shared" si="90"/>
        <v>2.4853592759349366</v>
      </c>
      <c r="T496" s="71">
        <f t="shared" si="91"/>
        <v>0.22005438731272153</v>
      </c>
      <c r="U496" s="86">
        <v>4.219610959239648</v>
      </c>
      <c r="V496" s="70">
        <f t="shared" si="92"/>
        <v>24.55524232369962</v>
      </c>
      <c r="W496" s="86">
        <f t="shared" si="93"/>
        <v>8.5839224829347938</v>
      </c>
      <c r="X496" s="86">
        <f t="shared" si="94"/>
        <v>33</v>
      </c>
      <c r="Y496" s="25">
        <f t="shared" si="95"/>
        <v>28</v>
      </c>
    </row>
    <row r="497" spans="1:25" ht="24" x14ac:dyDescent="0.45">
      <c r="A497" s="10" t="s">
        <v>48</v>
      </c>
      <c r="B497" s="21" t="s">
        <v>6</v>
      </c>
      <c r="C497" s="77" t="s">
        <v>1220</v>
      </c>
      <c r="D497" s="78">
        <v>440</v>
      </c>
      <c r="E497" s="74">
        <v>1381</v>
      </c>
      <c r="F497" s="78">
        <v>432</v>
      </c>
      <c r="G497" s="78">
        <v>53</v>
      </c>
      <c r="H497" s="69">
        <v>19.054143652885365</v>
      </c>
      <c r="I497" s="69">
        <v>4.7858121724786518</v>
      </c>
      <c r="J497" s="69">
        <v>1.9593495092125621</v>
      </c>
      <c r="K497" s="69">
        <v>418.08989320906596</v>
      </c>
      <c r="L497" s="69">
        <f t="shared" si="85"/>
        <v>21.6</v>
      </c>
      <c r="M497" s="69">
        <f t="shared" si="86"/>
        <v>31.4</v>
      </c>
      <c r="N497" s="69">
        <f t="shared" si="96"/>
        <v>3.1399999999999997</v>
      </c>
      <c r="O497" s="69">
        <f t="shared" si="87"/>
        <v>21.6</v>
      </c>
      <c r="P497" s="69">
        <f t="shared" si="88"/>
        <v>0.8</v>
      </c>
      <c r="Q497" s="70">
        <f t="shared" si="89"/>
        <v>8</v>
      </c>
      <c r="R497" s="70">
        <v>19.054143652885365</v>
      </c>
      <c r="S497" s="71">
        <f t="shared" si="90"/>
        <v>2.3929060862393259</v>
      </c>
      <c r="T497" s="71">
        <f t="shared" si="91"/>
        <v>0.19593495092125623</v>
      </c>
      <c r="U497" s="86">
        <v>4.1808989320906598</v>
      </c>
      <c r="V497" s="70">
        <f t="shared" si="92"/>
        <v>23.092013720294094</v>
      </c>
      <c r="W497" s="86">
        <f t="shared" si="93"/>
        <v>8.0724129347547944</v>
      </c>
      <c r="X497" s="86">
        <f t="shared" si="94"/>
        <v>31</v>
      </c>
      <c r="Y497" s="25">
        <f t="shared" si="95"/>
        <v>26</v>
      </c>
    </row>
    <row r="498" spans="1:25" ht="24" x14ac:dyDescent="0.45">
      <c r="A498" s="10" t="s">
        <v>799</v>
      </c>
      <c r="B498" s="21" t="s">
        <v>6</v>
      </c>
      <c r="C498" s="77" t="s">
        <v>1230</v>
      </c>
      <c r="D498" s="78">
        <v>377</v>
      </c>
      <c r="E498" s="74">
        <v>1274</v>
      </c>
      <c r="F498" s="78">
        <v>355</v>
      </c>
      <c r="G498" s="78">
        <v>48</v>
      </c>
      <c r="H498" s="69">
        <v>16.32593672076769</v>
      </c>
      <c r="I498" s="69">
        <v>4.1005708841464816</v>
      </c>
      <c r="J498" s="69">
        <v>1.8075389389839278</v>
      </c>
      <c r="K498" s="69">
        <v>343.56924094726486</v>
      </c>
      <c r="L498" s="69">
        <f t="shared" si="85"/>
        <v>17.75</v>
      </c>
      <c r="M498" s="69">
        <f t="shared" si="86"/>
        <v>30.25</v>
      </c>
      <c r="N498" s="69">
        <f t="shared" si="96"/>
        <v>3.0249999999999999</v>
      </c>
      <c r="O498" s="69">
        <f t="shared" si="87"/>
        <v>17.75</v>
      </c>
      <c r="P498" s="69">
        <f t="shared" si="88"/>
        <v>2.2000000000000002</v>
      </c>
      <c r="Q498" s="70">
        <f t="shared" si="89"/>
        <v>22</v>
      </c>
      <c r="R498" s="70">
        <v>16.32593672076769</v>
      </c>
      <c r="S498" s="71">
        <f t="shared" si="90"/>
        <v>2.0502854420732408</v>
      </c>
      <c r="T498" s="71">
        <f t="shared" si="91"/>
        <v>0.1807538938983928</v>
      </c>
      <c r="U498" s="86">
        <v>3.4356924094726491</v>
      </c>
      <c r="V498" s="70">
        <f t="shared" si="92"/>
        <v>20.806160678415189</v>
      </c>
      <c r="W498" s="86">
        <f t="shared" si="93"/>
        <v>7.2733336562770026</v>
      </c>
      <c r="X498" s="86">
        <f t="shared" si="94"/>
        <v>28</v>
      </c>
      <c r="Y498" s="25">
        <f t="shared" si="95"/>
        <v>24</v>
      </c>
    </row>
    <row r="499" spans="1:25" ht="24" x14ac:dyDescent="0.45">
      <c r="A499" s="10" t="s">
        <v>245</v>
      </c>
      <c r="B499" s="21" t="s">
        <v>6</v>
      </c>
      <c r="C499" s="77" t="s">
        <v>1232</v>
      </c>
      <c r="D499" s="78">
        <v>329</v>
      </c>
      <c r="E499" s="74">
        <v>1241</v>
      </c>
      <c r="F499" s="78">
        <v>318</v>
      </c>
      <c r="G499" s="78">
        <v>25</v>
      </c>
      <c r="H499" s="69">
        <v>14.247302867725647</v>
      </c>
      <c r="I499" s="69">
        <v>3.5784822835124466</v>
      </c>
      <c r="J499" s="69">
        <v>1.7607188565769656</v>
      </c>
      <c r="K499" s="69">
        <v>307.76061583445136</v>
      </c>
      <c r="L499" s="69">
        <f t="shared" si="85"/>
        <v>15.9</v>
      </c>
      <c r="M499" s="69">
        <f t="shared" si="86"/>
        <v>9.1</v>
      </c>
      <c r="N499" s="69">
        <f t="shared" si="96"/>
        <v>0.90999999999999992</v>
      </c>
      <c r="O499" s="69">
        <f t="shared" si="87"/>
        <v>15.9</v>
      </c>
      <c r="P499" s="69">
        <f t="shared" si="88"/>
        <v>1.1000000000000001</v>
      </c>
      <c r="Q499" s="70">
        <f t="shared" si="89"/>
        <v>11</v>
      </c>
      <c r="R499" s="70">
        <v>14.247302867725647</v>
      </c>
      <c r="S499" s="71">
        <f t="shared" si="90"/>
        <v>1.7892411417562233</v>
      </c>
      <c r="T499" s="71">
        <f t="shared" si="91"/>
        <v>0.17607188565769658</v>
      </c>
      <c r="U499" s="86">
        <v>3.0776061583445138</v>
      </c>
      <c r="V499" s="70">
        <f t="shared" si="92"/>
        <v>19.128078282168691</v>
      </c>
      <c r="W499" s="86">
        <f t="shared" si="93"/>
        <v>6.6867163865522894</v>
      </c>
      <c r="X499" s="86">
        <f t="shared" si="94"/>
        <v>26</v>
      </c>
      <c r="Y499" s="25">
        <f t="shared" si="95"/>
        <v>22</v>
      </c>
    </row>
    <row r="500" spans="1:25" ht="24" x14ac:dyDescent="0.45">
      <c r="A500" s="10" t="s">
        <v>116</v>
      </c>
      <c r="B500" s="21" t="s">
        <v>6</v>
      </c>
      <c r="C500" s="77" t="s">
        <v>1266</v>
      </c>
      <c r="D500" s="78">
        <v>188</v>
      </c>
      <c r="E500" s="74">
        <v>594</v>
      </c>
      <c r="F500" s="78">
        <v>182</v>
      </c>
      <c r="G500" s="78">
        <v>32</v>
      </c>
      <c r="H500" s="69">
        <v>8.1413159244146556</v>
      </c>
      <c r="I500" s="69">
        <v>2.0448470191499695</v>
      </c>
      <c r="J500" s="69">
        <v>0.84276148332531642</v>
      </c>
      <c r="K500" s="69">
        <v>176.13972352789355</v>
      </c>
      <c r="L500" s="69">
        <f t="shared" si="85"/>
        <v>9.1</v>
      </c>
      <c r="M500" s="69">
        <f t="shared" si="86"/>
        <v>22.9</v>
      </c>
      <c r="N500" s="69">
        <f t="shared" si="96"/>
        <v>2.29</v>
      </c>
      <c r="O500" s="69">
        <f t="shared" si="87"/>
        <v>9.1</v>
      </c>
      <c r="P500" s="69">
        <f t="shared" si="88"/>
        <v>0.60000000000000009</v>
      </c>
      <c r="Q500" s="70">
        <f t="shared" si="89"/>
        <v>6</v>
      </c>
      <c r="R500" s="70">
        <v>8.1413159244146556</v>
      </c>
      <c r="S500" s="71">
        <f t="shared" si="90"/>
        <v>1.0224235095749847</v>
      </c>
      <c r="T500" s="71">
        <f t="shared" si="91"/>
        <v>8.427614833253165E-2</v>
      </c>
      <c r="U500" s="86">
        <v>1.7613972352789355</v>
      </c>
      <c r="V500" s="70">
        <f t="shared" si="92"/>
        <v>9.1508605209360461</v>
      </c>
      <c r="W500" s="86">
        <f t="shared" si="93"/>
        <v>3.1989208792311579</v>
      </c>
      <c r="X500" s="86">
        <f t="shared" si="94"/>
        <v>12</v>
      </c>
      <c r="Y500" s="25">
        <f t="shared" si="95"/>
        <v>10</v>
      </c>
    </row>
    <row r="501" spans="1:25" ht="24" x14ac:dyDescent="0.45">
      <c r="A501" s="7" t="s">
        <v>60</v>
      </c>
      <c r="B501" s="18" t="s">
        <v>59</v>
      </c>
      <c r="C501" s="84" t="s">
        <v>60</v>
      </c>
      <c r="D501" s="85">
        <v>67335</v>
      </c>
      <c r="E501" s="74">
        <v>228931</v>
      </c>
      <c r="F501" s="85">
        <v>63604</v>
      </c>
      <c r="G501" s="85">
        <v>7260</v>
      </c>
      <c r="H501" s="69">
        <v>3921.9145688530625</v>
      </c>
      <c r="I501" s="69">
        <v>704.93436984594985</v>
      </c>
      <c r="J501" s="69">
        <v>296.56755409425585</v>
      </c>
      <c r="K501" s="69">
        <v>63122.392049480914</v>
      </c>
      <c r="L501" s="69">
        <f t="shared" si="85"/>
        <v>3180.2000000000003</v>
      </c>
      <c r="M501" s="69">
        <f t="shared" si="86"/>
        <v>4079.7999999999997</v>
      </c>
      <c r="N501" s="69">
        <f t="shared" si="96"/>
        <v>407.97999999999996</v>
      </c>
      <c r="O501" s="69">
        <f t="shared" si="87"/>
        <v>3180.2000000000003</v>
      </c>
      <c r="P501" s="69">
        <f t="shared" si="88"/>
        <v>373.1</v>
      </c>
      <c r="Q501" s="70">
        <f t="shared" si="89"/>
        <v>3731</v>
      </c>
      <c r="R501" s="70">
        <v>3921.9145688530625</v>
      </c>
      <c r="S501" s="71">
        <f t="shared" si="90"/>
        <v>352.46718492297492</v>
      </c>
      <c r="T501" s="71">
        <f t="shared" si="91"/>
        <v>29.656755409425585</v>
      </c>
      <c r="U501" s="86">
        <v>631.22392049480914</v>
      </c>
      <c r="V501" s="70">
        <f t="shared" si="92"/>
        <v>4841.0689188614215</v>
      </c>
      <c r="W501" s="86">
        <f t="shared" si="93"/>
        <v>1692.3213294435304</v>
      </c>
      <c r="X501" s="86">
        <f t="shared" si="94"/>
        <v>6533</v>
      </c>
      <c r="Y501" s="25">
        <f t="shared" si="95"/>
        <v>5555</v>
      </c>
    </row>
    <row r="502" spans="1:25" ht="24" x14ac:dyDescent="0.45">
      <c r="A502" s="8" t="s">
        <v>141</v>
      </c>
      <c r="B502" s="19" t="s">
        <v>59</v>
      </c>
      <c r="C502" s="72" t="s">
        <v>141</v>
      </c>
      <c r="D502" s="73">
        <v>24760</v>
      </c>
      <c r="E502" s="74">
        <v>82689</v>
      </c>
      <c r="F502" s="73">
        <v>24099</v>
      </c>
      <c r="G502" s="73">
        <v>2817</v>
      </c>
      <c r="H502" s="69">
        <v>1442.1416013188064</v>
      </c>
      <c r="I502" s="69">
        <v>259.21400456502141</v>
      </c>
      <c r="J502" s="69">
        <v>107.11906417435787</v>
      </c>
      <c r="K502" s="69">
        <v>23916.52295453809</v>
      </c>
      <c r="L502" s="69">
        <f t="shared" si="85"/>
        <v>1204.95</v>
      </c>
      <c r="M502" s="69">
        <f t="shared" si="86"/>
        <v>1612.05</v>
      </c>
      <c r="N502" s="69">
        <f t="shared" si="96"/>
        <v>161.20499999999998</v>
      </c>
      <c r="O502" s="69">
        <f t="shared" si="87"/>
        <v>1204.95</v>
      </c>
      <c r="P502" s="69">
        <f t="shared" si="88"/>
        <v>66.100000000000009</v>
      </c>
      <c r="Q502" s="70">
        <f t="shared" si="89"/>
        <v>661</v>
      </c>
      <c r="R502" s="70">
        <v>1442.1416013188064</v>
      </c>
      <c r="S502" s="71">
        <f t="shared" si="90"/>
        <v>129.60700228251071</v>
      </c>
      <c r="T502" s="71">
        <f t="shared" si="91"/>
        <v>10.711906417435788</v>
      </c>
      <c r="U502" s="86">
        <v>239.16522954538092</v>
      </c>
      <c r="V502" s="70">
        <f t="shared" si="92"/>
        <v>1705.0969267292621</v>
      </c>
      <c r="W502" s="86">
        <f t="shared" si="93"/>
        <v>596.0609002342411</v>
      </c>
      <c r="X502" s="86">
        <f t="shared" si="94"/>
        <v>2301</v>
      </c>
      <c r="Y502" s="25">
        <f t="shared" si="95"/>
        <v>1957</v>
      </c>
    </row>
    <row r="503" spans="1:25" ht="24" x14ac:dyDescent="0.45">
      <c r="A503" s="8" t="s">
        <v>182</v>
      </c>
      <c r="B503" s="19" t="s">
        <v>59</v>
      </c>
      <c r="C503" s="72" t="s">
        <v>182</v>
      </c>
      <c r="D503" s="73">
        <v>17466</v>
      </c>
      <c r="E503" s="74">
        <v>59490</v>
      </c>
      <c r="F503" s="73">
        <v>16960</v>
      </c>
      <c r="G503" s="73">
        <v>1873</v>
      </c>
      <c r="H503" s="69">
        <v>1017.3039260353098</v>
      </c>
      <c r="I503" s="69">
        <v>182.85265766287012</v>
      </c>
      <c r="J503" s="69">
        <v>77.066032092933156</v>
      </c>
      <c r="K503" s="69">
        <v>16831.579289969126</v>
      </c>
      <c r="L503" s="69">
        <f t="shared" si="85"/>
        <v>848</v>
      </c>
      <c r="M503" s="69">
        <f t="shared" si="86"/>
        <v>1025</v>
      </c>
      <c r="N503" s="69">
        <f t="shared" si="96"/>
        <v>102.5</v>
      </c>
      <c r="O503" s="69">
        <f t="shared" si="87"/>
        <v>848</v>
      </c>
      <c r="P503" s="69">
        <f t="shared" si="88"/>
        <v>50.6</v>
      </c>
      <c r="Q503" s="70">
        <f t="shared" si="89"/>
        <v>506</v>
      </c>
      <c r="R503" s="70">
        <v>1017.3039260353098</v>
      </c>
      <c r="S503" s="71">
        <f t="shared" si="90"/>
        <v>91.426328831435058</v>
      </c>
      <c r="T503" s="71">
        <f t="shared" si="91"/>
        <v>7.7066032092933163</v>
      </c>
      <c r="U503" s="86">
        <v>168.31579289969127</v>
      </c>
      <c r="V503" s="70">
        <f t="shared" si="92"/>
        <v>1217.4394445571429</v>
      </c>
      <c r="W503" s="86">
        <f t="shared" si="93"/>
        <v>425.58756627131481</v>
      </c>
      <c r="X503" s="86">
        <f t="shared" si="94"/>
        <v>1643</v>
      </c>
      <c r="Y503" s="25">
        <f t="shared" si="95"/>
        <v>1397</v>
      </c>
    </row>
    <row r="504" spans="1:25" ht="24" x14ac:dyDescent="0.45">
      <c r="A504" s="9" t="s">
        <v>336</v>
      </c>
      <c r="B504" s="20" t="s">
        <v>59</v>
      </c>
      <c r="C504" s="75" t="s">
        <v>337</v>
      </c>
      <c r="D504" s="76">
        <v>7245</v>
      </c>
      <c r="E504" s="74">
        <v>25104</v>
      </c>
      <c r="F504" s="76">
        <v>6982</v>
      </c>
      <c r="G504" s="76">
        <v>612</v>
      </c>
      <c r="H504" s="69">
        <v>421.98367938427918</v>
      </c>
      <c r="I504" s="69">
        <v>75.84836280587966</v>
      </c>
      <c r="J504" s="69">
        <v>32.520855095999224</v>
      </c>
      <c r="K504" s="69">
        <v>6929.1324647738466</v>
      </c>
      <c r="L504" s="69">
        <f t="shared" si="85"/>
        <v>349.1</v>
      </c>
      <c r="M504" s="69">
        <f t="shared" si="86"/>
        <v>262.89999999999998</v>
      </c>
      <c r="N504" s="69">
        <f t="shared" si="96"/>
        <v>26.29</v>
      </c>
      <c r="O504" s="69">
        <f t="shared" si="87"/>
        <v>349.1</v>
      </c>
      <c r="P504" s="69">
        <f t="shared" si="88"/>
        <v>26.3</v>
      </c>
      <c r="Q504" s="70">
        <f t="shared" si="89"/>
        <v>263</v>
      </c>
      <c r="R504" s="70">
        <v>421.98367938427918</v>
      </c>
      <c r="S504" s="71">
        <f t="shared" si="90"/>
        <v>37.92418140293983</v>
      </c>
      <c r="T504" s="71">
        <f t="shared" si="91"/>
        <v>3.2520855095999224</v>
      </c>
      <c r="U504" s="86">
        <v>69.291324647738463</v>
      </c>
      <c r="V504" s="70">
        <f t="shared" si="92"/>
        <v>525.95709992535762</v>
      </c>
      <c r="W504" s="86">
        <f t="shared" si="93"/>
        <v>183.86195972299569</v>
      </c>
      <c r="X504" s="86">
        <f t="shared" si="94"/>
        <v>710</v>
      </c>
      <c r="Y504" s="25">
        <f t="shared" si="95"/>
        <v>604</v>
      </c>
    </row>
    <row r="505" spans="1:25" ht="24" x14ac:dyDescent="0.45">
      <c r="A505" s="10" t="s">
        <v>383</v>
      </c>
      <c r="B505" s="21" t="s">
        <v>59</v>
      </c>
      <c r="C505" s="77" t="s">
        <v>383</v>
      </c>
      <c r="D505" s="78">
        <v>5616</v>
      </c>
      <c r="E505" s="74">
        <v>19580</v>
      </c>
      <c r="F505" s="78">
        <v>5482</v>
      </c>
      <c r="G505" s="78">
        <v>614</v>
      </c>
      <c r="H505" s="69">
        <v>327.10287693886983</v>
      </c>
      <c r="I505" s="69">
        <v>58.794258870644605</v>
      </c>
      <c r="J505" s="69">
        <v>25.364816076309147</v>
      </c>
      <c r="K505" s="69">
        <v>5440.490428514785</v>
      </c>
      <c r="L505" s="69">
        <f t="shared" si="85"/>
        <v>274.10000000000002</v>
      </c>
      <c r="M505" s="69">
        <f t="shared" si="86"/>
        <v>339.9</v>
      </c>
      <c r="N505" s="69">
        <f t="shared" si="96"/>
        <v>33.989999999999995</v>
      </c>
      <c r="O505" s="69">
        <f t="shared" si="87"/>
        <v>274.10000000000002</v>
      </c>
      <c r="P505" s="69">
        <f t="shared" si="88"/>
        <v>13.4</v>
      </c>
      <c r="Q505" s="70">
        <f t="shared" si="89"/>
        <v>134</v>
      </c>
      <c r="R505" s="70">
        <v>327.10287693886983</v>
      </c>
      <c r="S505" s="71">
        <f t="shared" si="90"/>
        <v>29.397129435322302</v>
      </c>
      <c r="T505" s="71">
        <f t="shared" si="91"/>
        <v>2.5364816076309147</v>
      </c>
      <c r="U505" s="86">
        <v>54.40490428514785</v>
      </c>
      <c r="V505" s="70">
        <f t="shared" si="92"/>
        <v>387.77842905170905</v>
      </c>
      <c r="W505" s="86">
        <f t="shared" si="93"/>
        <v>135.55801778105143</v>
      </c>
      <c r="X505" s="86">
        <f t="shared" si="94"/>
        <v>523</v>
      </c>
      <c r="Y505" s="25">
        <f t="shared" si="95"/>
        <v>445</v>
      </c>
    </row>
    <row r="506" spans="1:25" ht="24" x14ac:dyDescent="0.45">
      <c r="A506" s="10" t="s">
        <v>518</v>
      </c>
      <c r="B506" s="21" t="s">
        <v>59</v>
      </c>
      <c r="C506" s="77" t="s">
        <v>518</v>
      </c>
      <c r="D506" s="78">
        <v>3541</v>
      </c>
      <c r="E506" s="74">
        <v>12061</v>
      </c>
      <c r="F506" s="78">
        <v>3382</v>
      </c>
      <c r="G506" s="78">
        <v>332</v>
      </c>
      <c r="H506" s="69">
        <v>206.24488732915563</v>
      </c>
      <c r="I506" s="69">
        <v>37.070952753018616</v>
      </c>
      <c r="J506" s="69">
        <v>15.624363978363872</v>
      </c>
      <c r="K506" s="69">
        <v>3356.3915777520983</v>
      </c>
      <c r="L506" s="69">
        <f t="shared" si="85"/>
        <v>169.10000000000002</v>
      </c>
      <c r="M506" s="69">
        <f t="shared" si="86"/>
        <v>162.89999999999998</v>
      </c>
      <c r="N506" s="69">
        <f t="shared" si="96"/>
        <v>16.29</v>
      </c>
      <c r="O506" s="69">
        <f t="shared" si="87"/>
        <v>169.10000000000002</v>
      </c>
      <c r="P506" s="69">
        <f t="shared" si="88"/>
        <v>15.9</v>
      </c>
      <c r="Q506" s="70">
        <f t="shared" si="89"/>
        <v>159</v>
      </c>
      <c r="R506" s="70">
        <v>206.24488732915563</v>
      </c>
      <c r="S506" s="71">
        <f t="shared" si="90"/>
        <v>18.535476376509308</v>
      </c>
      <c r="T506" s="71">
        <f t="shared" si="91"/>
        <v>1.5624363978363873</v>
      </c>
      <c r="U506" s="86">
        <v>33.563915777520982</v>
      </c>
      <c r="V506" s="70">
        <f t="shared" si="92"/>
        <v>256.39184308534954</v>
      </c>
      <c r="W506" s="86">
        <f t="shared" si="93"/>
        <v>89.62842546160752</v>
      </c>
      <c r="X506" s="86">
        <f t="shared" si="94"/>
        <v>346</v>
      </c>
      <c r="Y506" s="25">
        <f t="shared" si="95"/>
        <v>294</v>
      </c>
    </row>
    <row r="507" spans="1:25" ht="24" x14ac:dyDescent="0.45">
      <c r="A507" s="10" t="s">
        <v>546</v>
      </c>
      <c r="B507" s="21" t="s">
        <v>59</v>
      </c>
      <c r="C507" s="77" t="s">
        <v>546</v>
      </c>
      <c r="D507" s="78">
        <v>3431</v>
      </c>
      <c r="E507" s="74">
        <v>10933</v>
      </c>
      <c r="F507" s="78">
        <v>3261</v>
      </c>
      <c r="G507" s="78">
        <v>297</v>
      </c>
      <c r="H507" s="69">
        <v>199.83795775948403</v>
      </c>
      <c r="I507" s="69">
        <v>35.919355802204706</v>
      </c>
      <c r="J507" s="69">
        <v>14.163101846899281</v>
      </c>
      <c r="K507" s="69">
        <v>3236.3077868272007</v>
      </c>
      <c r="L507" s="69">
        <f t="shared" si="85"/>
        <v>163.05000000000001</v>
      </c>
      <c r="M507" s="69">
        <f t="shared" si="86"/>
        <v>133.94999999999999</v>
      </c>
      <c r="N507" s="69">
        <f t="shared" si="96"/>
        <v>13.395</v>
      </c>
      <c r="O507" s="69">
        <f t="shared" si="87"/>
        <v>163.05000000000001</v>
      </c>
      <c r="P507" s="69">
        <f t="shared" si="88"/>
        <v>17</v>
      </c>
      <c r="Q507" s="70">
        <f t="shared" si="89"/>
        <v>170</v>
      </c>
      <c r="R507" s="70">
        <v>199.83795775948403</v>
      </c>
      <c r="S507" s="71">
        <f t="shared" si="90"/>
        <v>17.959677901102353</v>
      </c>
      <c r="T507" s="71">
        <f t="shared" si="91"/>
        <v>1.4163101846899282</v>
      </c>
      <c r="U507" s="86">
        <v>32.363077868272008</v>
      </c>
      <c r="V507" s="70">
        <f t="shared" si="92"/>
        <v>252.34940334416845</v>
      </c>
      <c r="W507" s="86">
        <f t="shared" si="93"/>
        <v>88.215285696061713</v>
      </c>
      <c r="X507" s="86">
        <f t="shared" si="94"/>
        <v>341</v>
      </c>
      <c r="Y507" s="25">
        <f t="shared" si="95"/>
        <v>290</v>
      </c>
    </row>
    <row r="508" spans="1:25" ht="24" x14ac:dyDescent="0.45">
      <c r="A508" s="10" t="s">
        <v>886</v>
      </c>
      <c r="B508" s="21" t="s">
        <v>59</v>
      </c>
      <c r="C508" s="77" t="s">
        <v>887</v>
      </c>
      <c r="D508" s="78">
        <v>1535</v>
      </c>
      <c r="E508" s="74">
        <v>5029</v>
      </c>
      <c r="F508" s="78">
        <v>1439</v>
      </c>
      <c r="G508" s="78">
        <v>210</v>
      </c>
      <c r="H508" s="69">
        <v>89.40578990405362</v>
      </c>
      <c r="I508" s="69">
        <v>16.070011995448624</v>
      </c>
      <c r="J508" s="69">
        <v>6.5147936694463073</v>
      </c>
      <c r="K508" s="69">
        <v>1428.1039267845267</v>
      </c>
      <c r="L508" s="69">
        <f t="shared" si="85"/>
        <v>71.95</v>
      </c>
      <c r="M508" s="69">
        <f t="shared" si="86"/>
        <v>138.05000000000001</v>
      </c>
      <c r="N508" s="69">
        <f t="shared" si="96"/>
        <v>13.805000000000001</v>
      </c>
      <c r="O508" s="69">
        <f t="shared" si="87"/>
        <v>71.95</v>
      </c>
      <c r="P508" s="69">
        <f t="shared" si="88"/>
        <v>9.6000000000000014</v>
      </c>
      <c r="Q508" s="70">
        <f t="shared" si="89"/>
        <v>96</v>
      </c>
      <c r="R508" s="70">
        <v>89.40578990405362</v>
      </c>
      <c r="S508" s="71">
        <f t="shared" si="90"/>
        <v>8.035005997724312</v>
      </c>
      <c r="T508" s="71">
        <f t="shared" si="91"/>
        <v>0.65147936694463082</v>
      </c>
      <c r="U508" s="86">
        <v>14.281039267845268</v>
      </c>
      <c r="V508" s="70">
        <f t="shared" si="92"/>
        <v>106.86535580267856</v>
      </c>
      <c r="W508" s="86">
        <f t="shared" si="93"/>
        <v>37.357559670102653</v>
      </c>
      <c r="X508" s="86">
        <f t="shared" si="94"/>
        <v>144</v>
      </c>
      <c r="Y508" s="25">
        <f t="shared" si="95"/>
        <v>122</v>
      </c>
    </row>
    <row r="509" spans="1:25" ht="24" x14ac:dyDescent="0.45">
      <c r="A509" s="10" t="s">
        <v>546</v>
      </c>
      <c r="B509" s="21" t="s">
        <v>59</v>
      </c>
      <c r="C509" s="77" t="s">
        <v>893</v>
      </c>
      <c r="D509" s="78">
        <v>1429</v>
      </c>
      <c r="E509" s="74">
        <v>4926</v>
      </c>
      <c r="F509" s="78">
        <v>1338</v>
      </c>
      <c r="G509" s="78">
        <v>124</v>
      </c>
      <c r="H509" s="69">
        <v>83.231839591460997</v>
      </c>
      <c r="I509" s="69">
        <v>14.960291297391585</v>
      </c>
      <c r="J509" s="69">
        <v>6.3813628187895226</v>
      </c>
      <c r="K509" s="69">
        <v>1327.8686963430832</v>
      </c>
      <c r="L509" s="69">
        <f t="shared" si="85"/>
        <v>66.900000000000006</v>
      </c>
      <c r="M509" s="69">
        <f t="shared" si="86"/>
        <v>57.099999999999994</v>
      </c>
      <c r="N509" s="69">
        <f t="shared" si="96"/>
        <v>5.7099999999999991</v>
      </c>
      <c r="O509" s="69">
        <f t="shared" si="87"/>
        <v>66.900000000000006</v>
      </c>
      <c r="P509" s="69">
        <f t="shared" si="88"/>
        <v>9.1</v>
      </c>
      <c r="Q509" s="70">
        <f t="shared" si="89"/>
        <v>91</v>
      </c>
      <c r="R509" s="70">
        <v>83.231839591460997</v>
      </c>
      <c r="S509" s="71">
        <f t="shared" si="90"/>
        <v>7.4801456486957925</v>
      </c>
      <c r="T509" s="71">
        <f t="shared" si="91"/>
        <v>0.63813628187895233</v>
      </c>
      <c r="U509" s="86">
        <v>13.278686963430832</v>
      </c>
      <c r="V509" s="70">
        <f t="shared" si="92"/>
        <v>106.74253592170867</v>
      </c>
      <c r="W509" s="86">
        <f t="shared" si="93"/>
        <v>37.31462479193241</v>
      </c>
      <c r="X509" s="86">
        <f t="shared" si="94"/>
        <v>144</v>
      </c>
      <c r="Y509" s="25">
        <f t="shared" si="95"/>
        <v>122</v>
      </c>
    </row>
    <row r="510" spans="1:25" ht="24" x14ac:dyDescent="0.45">
      <c r="A510" s="10" t="s">
        <v>141</v>
      </c>
      <c r="B510" s="21" t="s">
        <v>59</v>
      </c>
      <c r="C510" s="77" t="s">
        <v>953</v>
      </c>
      <c r="D510" s="78">
        <v>1254</v>
      </c>
      <c r="E510" s="74">
        <v>4179</v>
      </c>
      <c r="F510" s="78">
        <v>1210</v>
      </c>
      <c r="G510" s="78">
        <v>84</v>
      </c>
      <c r="H510" s="69">
        <v>73.038997094256189</v>
      </c>
      <c r="I510" s="69">
        <v>13.128205239278548</v>
      </c>
      <c r="J510" s="69">
        <v>5.413665290239833</v>
      </c>
      <c r="K510" s="69">
        <v>1200.8379092489765</v>
      </c>
      <c r="L510" s="69">
        <f t="shared" si="85"/>
        <v>60.5</v>
      </c>
      <c r="M510" s="69">
        <f t="shared" si="86"/>
        <v>23.5</v>
      </c>
      <c r="N510" s="69">
        <f t="shared" si="96"/>
        <v>2.35</v>
      </c>
      <c r="O510" s="69">
        <f t="shared" si="87"/>
        <v>60.5</v>
      </c>
      <c r="P510" s="69">
        <f t="shared" si="88"/>
        <v>4.4000000000000004</v>
      </c>
      <c r="Q510" s="70">
        <f t="shared" si="89"/>
        <v>44</v>
      </c>
      <c r="R510" s="70">
        <v>73.038997094256189</v>
      </c>
      <c r="S510" s="71">
        <f t="shared" si="90"/>
        <v>6.5641026196392742</v>
      </c>
      <c r="T510" s="71">
        <f t="shared" si="91"/>
        <v>0.5413665290239833</v>
      </c>
      <c r="U510" s="86">
        <v>12.008379092489767</v>
      </c>
      <c r="V510" s="70">
        <f t="shared" si="92"/>
        <v>93.120112277361244</v>
      </c>
      <c r="W510" s="86">
        <f t="shared" si="93"/>
        <v>32.552552927550238</v>
      </c>
      <c r="X510" s="86">
        <f t="shared" si="94"/>
        <v>126</v>
      </c>
      <c r="Y510" s="25">
        <f t="shared" si="95"/>
        <v>107</v>
      </c>
    </row>
    <row r="511" spans="1:25" ht="24" x14ac:dyDescent="0.45">
      <c r="A511" s="10" t="s">
        <v>546</v>
      </c>
      <c r="B511" s="21" t="s">
        <v>59</v>
      </c>
      <c r="C511" s="77" t="s">
        <v>975</v>
      </c>
      <c r="D511" s="78">
        <v>1171</v>
      </c>
      <c r="E511" s="74">
        <v>3994</v>
      </c>
      <c r="F511" s="78">
        <v>1083</v>
      </c>
      <c r="G511" s="78">
        <v>84</v>
      </c>
      <c r="H511" s="69">
        <v>68.204677509867622</v>
      </c>
      <c r="I511" s="69">
        <v>12.259272994573509</v>
      </c>
      <c r="J511" s="69">
        <v>5.1740079371184242</v>
      </c>
      <c r="K511" s="69">
        <v>1074.7995501790426</v>
      </c>
      <c r="L511" s="69">
        <f t="shared" si="85"/>
        <v>54.150000000000006</v>
      </c>
      <c r="M511" s="69">
        <f t="shared" si="86"/>
        <v>29.849999999999994</v>
      </c>
      <c r="N511" s="69">
        <f t="shared" si="96"/>
        <v>2.9849999999999994</v>
      </c>
      <c r="O511" s="69">
        <f t="shared" si="87"/>
        <v>54.150000000000006</v>
      </c>
      <c r="P511" s="69">
        <f t="shared" si="88"/>
        <v>8.8000000000000007</v>
      </c>
      <c r="Q511" s="70">
        <f t="shared" si="89"/>
        <v>88</v>
      </c>
      <c r="R511" s="70">
        <v>68.204677509867622</v>
      </c>
      <c r="S511" s="71">
        <f t="shared" si="90"/>
        <v>6.1296364972867545</v>
      </c>
      <c r="T511" s="71">
        <f t="shared" si="91"/>
        <v>0.51740079371184244</v>
      </c>
      <c r="U511" s="86">
        <v>10.747995501790427</v>
      </c>
      <c r="V511" s="70">
        <f t="shared" si="92"/>
        <v>90.379908715232958</v>
      </c>
      <c r="W511" s="86">
        <f t="shared" si="93"/>
        <v>31.59464362839952</v>
      </c>
      <c r="X511" s="86">
        <f t="shared" si="94"/>
        <v>122</v>
      </c>
      <c r="Y511" s="25">
        <f t="shared" si="95"/>
        <v>104</v>
      </c>
    </row>
    <row r="512" spans="1:25" ht="24" x14ac:dyDescent="0.45">
      <c r="A512" s="10" t="s">
        <v>336</v>
      </c>
      <c r="B512" s="21" t="s">
        <v>59</v>
      </c>
      <c r="C512" s="77" t="s">
        <v>976</v>
      </c>
      <c r="D512" s="78">
        <v>1268</v>
      </c>
      <c r="E512" s="74">
        <v>3993</v>
      </c>
      <c r="F512" s="78">
        <v>1135</v>
      </c>
      <c r="G512" s="78">
        <v>71</v>
      </c>
      <c r="H512" s="69">
        <v>73.854424494032571</v>
      </c>
      <c r="I512" s="69">
        <v>13.274772123927592</v>
      </c>
      <c r="J512" s="69">
        <v>5.1727124919664158</v>
      </c>
      <c r="K512" s="69">
        <v>1126.4058074360235</v>
      </c>
      <c r="L512" s="69">
        <f t="shared" si="85"/>
        <v>56.75</v>
      </c>
      <c r="M512" s="69">
        <f t="shared" si="86"/>
        <v>14.25</v>
      </c>
      <c r="N512" s="69">
        <f t="shared" si="96"/>
        <v>1.425</v>
      </c>
      <c r="O512" s="69">
        <f t="shared" si="87"/>
        <v>56.75</v>
      </c>
      <c r="P512" s="69">
        <f t="shared" si="88"/>
        <v>13.3</v>
      </c>
      <c r="Q512" s="70">
        <f t="shared" si="89"/>
        <v>133</v>
      </c>
      <c r="R512" s="70">
        <v>73.854424494032571</v>
      </c>
      <c r="S512" s="71">
        <f t="shared" si="90"/>
        <v>6.6373860619637961</v>
      </c>
      <c r="T512" s="71">
        <f t="shared" si="91"/>
        <v>0.51727124919664158</v>
      </c>
      <c r="U512" s="86">
        <v>11.264058074360236</v>
      </c>
      <c r="V512" s="70">
        <f t="shared" si="92"/>
        <v>103.11359738115996</v>
      </c>
      <c r="W512" s="86">
        <f t="shared" si="93"/>
        <v>36.046035106814969</v>
      </c>
      <c r="X512" s="86">
        <f t="shared" si="94"/>
        <v>139</v>
      </c>
      <c r="Y512" s="25">
        <f t="shared" si="95"/>
        <v>118</v>
      </c>
    </row>
    <row r="513" spans="1:25" ht="24" x14ac:dyDescent="0.45">
      <c r="A513" s="10" t="s">
        <v>518</v>
      </c>
      <c r="B513" s="21" t="s">
        <v>59</v>
      </c>
      <c r="C513" s="77" t="s">
        <v>991</v>
      </c>
      <c r="D513" s="78">
        <v>1198</v>
      </c>
      <c r="E513" s="74">
        <v>3835</v>
      </c>
      <c r="F513" s="78">
        <v>1174</v>
      </c>
      <c r="G513" s="78">
        <v>45</v>
      </c>
      <c r="H513" s="69">
        <v>69.777287495150645</v>
      </c>
      <c r="I513" s="69">
        <v>12.541937700682379</v>
      </c>
      <c r="J513" s="69">
        <v>4.9680321579492128</v>
      </c>
      <c r="K513" s="69">
        <v>1165.1105003787591</v>
      </c>
      <c r="L513" s="69">
        <f t="shared" si="85"/>
        <v>58.7</v>
      </c>
      <c r="M513" s="69">
        <f t="shared" si="86"/>
        <v>-13.700000000000003</v>
      </c>
      <c r="N513" s="69">
        <f t="shared" si="96"/>
        <v>-1.3700000000000003</v>
      </c>
      <c r="O513" s="69">
        <f t="shared" si="87"/>
        <v>58.7</v>
      </c>
      <c r="P513" s="69">
        <f t="shared" si="88"/>
        <v>2.4000000000000004</v>
      </c>
      <c r="Q513" s="70">
        <f t="shared" si="89"/>
        <v>24</v>
      </c>
      <c r="R513" s="70">
        <v>69.777287495150645</v>
      </c>
      <c r="S513" s="71">
        <f t="shared" si="90"/>
        <v>6.2709688503411893</v>
      </c>
      <c r="T513" s="71">
        <f t="shared" si="91"/>
        <v>0.49680321579492132</v>
      </c>
      <c r="U513" s="86">
        <v>11.651105003787592</v>
      </c>
      <c r="V513" s="70">
        <f t="shared" si="92"/>
        <v>90.972558133484512</v>
      </c>
      <c r="W513" s="86">
        <f t="shared" si="93"/>
        <v>31.801819619528622</v>
      </c>
      <c r="X513" s="86">
        <f t="shared" si="94"/>
        <v>123</v>
      </c>
      <c r="Y513" s="25">
        <f t="shared" si="95"/>
        <v>105</v>
      </c>
    </row>
    <row r="514" spans="1:25" ht="24" x14ac:dyDescent="0.45">
      <c r="A514" s="10" t="s">
        <v>182</v>
      </c>
      <c r="B514" s="21" t="s">
        <v>59</v>
      </c>
      <c r="C514" s="77" t="s">
        <v>585</v>
      </c>
      <c r="D514" s="78">
        <v>1020</v>
      </c>
      <c r="E514" s="74">
        <v>3427</v>
      </c>
      <c r="F514" s="78">
        <v>972</v>
      </c>
      <c r="G514" s="78">
        <v>176</v>
      </c>
      <c r="H514" s="69">
        <v>59.409710555136613</v>
      </c>
      <c r="I514" s="69">
        <v>10.67844445300169</v>
      </c>
      <c r="J514" s="69">
        <v>4.4394905359301049</v>
      </c>
      <c r="K514" s="69">
        <v>964.64003949587209</v>
      </c>
      <c r="L514" s="69">
        <f t="shared" ref="L514:L577" si="97">0.05*F514</f>
        <v>48.6</v>
      </c>
      <c r="M514" s="69">
        <f t="shared" ref="M514:M577" si="98">G514-L514</f>
        <v>127.4</v>
      </c>
      <c r="N514" s="69">
        <f t="shared" si="96"/>
        <v>12.74</v>
      </c>
      <c r="O514" s="69">
        <f t="shared" ref="O514:O577" si="99">0.05*F514</f>
        <v>48.6</v>
      </c>
      <c r="P514" s="69">
        <f t="shared" ref="P514:P577" si="100">Q514*0.1</f>
        <v>4.8000000000000007</v>
      </c>
      <c r="Q514" s="70">
        <f t="shared" ref="Q514:Q577" si="101">D514-F514</f>
        <v>48</v>
      </c>
      <c r="R514" s="70">
        <v>59.409710555136613</v>
      </c>
      <c r="S514" s="71">
        <f t="shared" ref="S514:S577" si="102">0.5*I514</f>
        <v>5.3392222265008451</v>
      </c>
      <c r="T514" s="71">
        <f t="shared" ref="T514:T577" si="103">0.1*J514</f>
        <v>0.44394905359301051</v>
      </c>
      <c r="U514" s="86">
        <v>9.6464003949587216</v>
      </c>
      <c r="V514" s="70">
        <f t="shared" ref="V514:V577" si="104">Q514*0.1+R514+S514-T514+U514-M514*0.1</f>
        <v>66.011384123003154</v>
      </c>
      <c r="W514" s="86">
        <f t="shared" ref="W514:W577" si="105">V514*$AB$5/$V$1244</f>
        <v>23.07599317625953</v>
      </c>
      <c r="X514" s="86">
        <f t="shared" ref="X514:X577" si="106">ROUND(V514+W514,)</f>
        <v>89</v>
      </c>
      <c r="Y514" s="25">
        <f t="shared" ref="Y514:Y577" si="107">ROUND(X514/$AA$5*1000000,0)</f>
        <v>76</v>
      </c>
    </row>
    <row r="515" spans="1:25" ht="24" x14ac:dyDescent="0.45">
      <c r="A515" s="10" t="s">
        <v>60</v>
      </c>
      <c r="B515" s="21" t="s">
        <v>59</v>
      </c>
      <c r="C515" s="77" t="s">
        <v>1034</v>
      </c>
      <c r="D515" s="78">
        <v>1015</v>
      </c>
      <c r="E515" s="74">
        <v>3380</v>
      </c>
      <c r="F515" s="78">
        <v>844</v>
      </c>
      <c r="G515" s="78">
        <v>14</v>
      </c>
      <c r="H515" s="69">
        <v>59.118486483787905</v>
      </c>
      <c r="I515" s="69">
        <v>10.626099137055604</v>
      </c>
      <c r="J515" s="69">
        <v>4.3786046137857468</v>
      </c>
      <c r="K515" s="69">
        <v>837.6092524017655</v>
      </c>
      <c r="L515" s="69">
        <f t="shared" si="97"/>
        <v>42.2</v>
      </c>
      <c r="M515" s="69">
        <f t="shared" si="98"/>
        <v>-28.200000000000003</v>
      </c>
      <c r="N515" s="69">
        <f t="shared" ref="N515:N578" si="108">M515/10</f>
        <v>-2.8200000000000003</v>
      </c>
      <c r="O515" s="69">
        <f t="shared" si="99"/>
        <v>42.2</v>
      </c>
      <c r="P515" s="69">
        <f t="shared" si="100"/>
        <v>17.100000000000001</v>
      </c>
      <c r="Q515" s="70">
        <f t="shared" si="101"/>
        <v>171</v>
      </c>
      <c r="R515" s="70">
        <v>59.118486483787905</v>
      </c>
      <c r="S515" s="71">
        <f t="shared" si="102"/>
        <v>5.3130495685278021</v>
      </c>
      <c r="T515" s="71">
        <f t="shared" si="103"/>
        <v>0.43786046137857471</v>
      </c>
      <c r="U515" s="86">
        <v>8.3760925240176558</v>
      </c>
      <c r="V515" s="70">
        <f t="shared" si="104"/>
        <v>92.289768114954768</v>
      </c>
      <c r="W515" s="86">
        <f t="shared" si="105"/>
        <v>32.262284567324144</v>
      </c>
      <c r="X515" s="86">
        <f t="shared" si="106"/>
        <v>125</v>
      </c>
      <c r="Y515" s="25">
        <f t="shared" si="107"/>
        <v>106</v>
      </c>
    </row>
    <row r="516" spans="1:25" ht="24" x14ac:dyDescent="0.45">
      <c r="A516" s="10" t="s">
        <v>336</v>
      </c>
      <c r="B516" s="21" t="s">
        <v>59</v>
      </c>
      <c r="C516" s="77" t="s">
        <v>1125</v>
      </c>
      <c r="D516" s="78">
        <v>817</v>
      </c>
      <c r="E516" s="74">
        <v>2428</v>
      </c>
      <c r="F516" s="78">
        <v>760</v>
      </c>
      <c r="G516" s="78">
        <v>56</v>
      </c>
      <c r="H516" s="69">
        <v>47.586013258379033</v>
      </c>
      <c r="I516" s="69">
        <v>8.5532246255905697</v>
      </c>
      <c r="J516" s="69">
        <v>3.1453408290744949</v>
      </c>
      <c r="K516" s="69">
        <v>754.24529837125806</v>
      </c>
      <c r="L516" s="69">
        <f t="shared" si="97"/>
        <v>38</v>
      </c>
      <c r="M516" s="69">
        <f t="shared" si="98"/>
        <v>18</v>
      </c>
      <c r="N516" s="69">
        <f t="shared" si="108"/>
        <v>1.8</v>
      </c>
      <c r="O516" s="69">
        <f t="shared" si="99"/>
        <v>38</v>
      </c>
      <c r="P516" s="69">
        <f t="shared" si="100"/>
        <v>5.7</v>
      </c>
      <c r="Q516" s="70">
        <f t="shared" si="101"/>
        <v>57</v>
      </c>
      <c r="R516" s="70">
        <v>47.586013258379033</v>
      </c>
      <c r="S516" s="71">
        <f t="shared" si="102"/>
        <v>4.2766123127952849</v>
      </c>
      <c r="T516" s="71">
        <f t="shared" si="103"/>
        <v>0.3145340829074495</v>
      </c>
      <c r="U516" s="86">
        <v>7.5424529837125807</v>
      </c>
      <c r="V516" s="70">
        <f t="shared" si="104"/>
        <v>62.990544471979462</v>
      </c>
      <c r="W516" s="86">
        <f t="shared" si="105"/>
        <v>22.019980246070034</v>
      </c>
      <c r="X516" s="86">
        <f t="shared" si="106"/>
        <v>85</v>
      </c>
      <c r="Y516" s="25">
        <f t="shared" si="107"/>
        <v>72</v>
      </c>
    </row>
    <row r="517" spans="1:25" ht="24" x14ac:dyDescent="0.45">
      <c r="A517" s="10" t="s">
        <v>383</v>
      </c>
      <c r="B517" s="21" t="s">
        <v>59</v>
      </c>
      <c r="C517" s="77" t="s">
        <v>1137</v>
      </c>
      <c r="D517" s="78">
        <v>758</v>
      </c>
      <c r="E517" s="74">
        <v>2313</v>
      </c>
      <c r="F517" s="78">
        <v>691</v>
      </c>
      <c r="G517" s="78">
        <v>48</v>
      </c>
      <c r="H517" s="69">
        <v>44.149569216464265</v>
      </c>
      <c r="I517" s="69">
        <v>7.9355498974267462</v>
      </c>
      <c r="J517" s="69">
        <v>2.996364636593619</v>
      </c>
      <c r="K517" s="69">
        <v>685.76776470334119</v>
      </c>
      <c r="L517" s="69">
        <f t="shared" si="97"/>
        <v>34.550000000000004</v>
      </c>
      <c r="M517" s="69">
        <f t="shared" si="98"/>
        <v>13.449999999999996</v>
      </c>
      <c r="N517" s="69">
        <f t="shared" si="108"/>
        <v>1.3449999999999995</v>
      </c>
      <c r="O517" s="69">
        <f t="shared" si="99"/>
        <v>34.550000000000004</v>
      </c>
      <c r="P517" s="69">
        <f t="shared" si="100"/>
        <v>6.7</v>
      </c>
      <c r="Q517" s="70">
        <f t="shared" si="101"/>
        <v>67</v>
      </c>
      <c r="R517" s="70">
        <v>44.149569216464265</v>
      </c>
      <c r="S517" s="71">
        <f t="shared" si="102"/>
        <v>3.9677749487133731</v>
      </c>
      <c r="T517" s="71">
        <f t="shared" si="103"/>
        <v>0.29963646365936192</v>
      </c>
      <c r="U517" s="86">
        <v>6.8576776470334124</v>
      </c>
      <c r="V517" s="70">
        <f t="shared" si="104"/>
        <v>60.030385348551697</v>
      </c>
      <c r="W517" s="86">
        <f t="shared" si="105"/>
        <v>20.985179769752527</v>
      </c>
      <c r="X517" s="86">
        <f t="shared" si="106"/>
        <v>81</v>
      </c>
      <c r="Y517" s="25">
        <f t="shared" si="107"/>
        <v>69</v>
      </c>
    </row>
    <row r="518" spans="1:25" ht="24" x14ac:dyDescent="0.45">
      <c r="A518" s="10" t="s">
        <v>383</v>
      </c>
      <c r="B518" s="21" t="s">
        <v>59</v>
      </c>
      <c r="C518" s="77" t="s">
        <v>1164</v>
      </c>
      <c r="D518" s="78">
        <v>688</v>
      </c>
      <c r="E518" s="74">
        <v>2077</v>
      </c>
      <c r="F518" s="78">
        <v>684</v>
      </c>
      <c r="G518" s="78">
        <v>63</v>
      </c>
      <c r="H518" s="69">
        <v>40.072432217582339</v>
      </c>
      <c r="I518" s="69">
        <v>7.2027154741815327</v>
      </c>
      <c r="J518" s="69">
        <v>2.6906395807198211</v>
      </c>
      <c r="K518" s="69">
        <v>678.82076853413218</v>
      </c>
      <c r="L518" s="69">
        <f t="shared" si="97"/>
        <v>34.200000000000003</v>
      </c>
      <c r="M518" s="69">
        <f t="shared" si="98"/>
        <v>28.799999999999997</v>
      </c>
      <c r="N518" s="69">
        <f t="shared" si="108"/>
        <v>2.88</v>
      </c>
      <c r="O518" s="69">
        <f t="shared" si="99"/>
        <v>34.200000000000003</v>
      </c>
      <c r="P518" s="69">
        <f t="shared" si="100"/>
        <v>0.4</v>
      </c>
      <c r="Q518" s="70">
        <f t="shared" si="101"/>
        <v>4</v>
      </c>
      <c r="R518" s="70">
        <v>40.072432217582339</v>
      </c>
      <c r="S518" s="71">
        <f t="shared" si="102"/>
        <v>3.6013577370907663</v>
      </c>
      <c r="T518" s="71">
        <f t="shared" si="103"/>
        <v>0.26906395807198213</v>
      </c>
      <c r="U518" s="86">
        <v>6.7882076853413231</v>
      </c>
      <c r="V518" s="70">
        <f t="shared" si="104"/>
        <v>47.712933681942438</v>
      </c>
      <c r="W518" s="86">
        <f t="shared" si="105"/>
        <v>16.679294741225565</v>
      </c>
      <c r="X518" s="86">
        <f t="shared" si="106"/>
        <v>64</v>
      </c>
      <c r="Y518" s="25">
        <f t="shared" si="107"/>
        <v>54</v>
      </c>
    </row>
    <row r="519" spans="1:25" ht="24" x14ac:dyDescent="0.45">
      <c r="A519" s="10" t="s">
        <v>336</v>
      </c>
      <c r="B519" s="21" t="s">
        <v>59</v>
      </c>
      <c r="C519" s="77" t="s">
        <v>1168</v>
      </c>
      <c r="D519" s="78">
        <v>611</v>
      </c>
      <c r="E519" s="74">
        <v>2001</v>
      </c>
      <c r="F519" s="78">
        <v>597</v>
      </c>
      <c r="G519" s="78">
        <v>39</v>
      </c>
      <c r="H519" s="69">
        <v>35.587581518812229</v>
      </c>
      <c r="I519" s="69">
        <v>6.3965976086117973</v>
      </c>
      <c r="J519" s="69">
        <v>2.5921857491672422</v>
      </c>
      <c r="K519" s="69">
        <v>592.47953043110658</v>
      </c>
      <c r="L519" s="69">
        <f t="shared" si="97"/>
        <v>29.85</v>
      </c>
      <c r="M519" s="69">
        <f t="shared" si="98"/>
        <v>9.1499999999999986</v>
      </c>
      <c r="N519" s="69">
        <f t="shared" si="108"/>
        <v>0.91499999999999981</v>
      </c>
      <c r="O519" s="69">
        <f t="shared" si="99"/>
        <v>29.85</v>
      </c>
      <c r="P519" s="69">
        <f t="shared" si="100"/>
        <v>1.4000000000000001</v>
      </c>
      <c r="Q519" s="70">
        <f t="shared" si="101"/>
        <v>14</v>
      </c>
      <c r="R519" s="70">
        <v>35.587581518812229</v>
      </c>
      <c r="S519" s="71">
        <f t="shared" si="102"/>
        <v>3.1982988043058986</v>
      </c>
      <c r="T519" s="71">
        <f t="shared" si="103"/>
        <v>0.25921857491672423</v>
      </c>
      <c r="U519" s="86">
        <v>5.9247953043110657</v>
      </c>
      <c r="V519" s="70">
        <f t="shared" si="104"/>
        <v>44.936457052512473</v>
      </c>
      <c r="W519" s="86">
        <f t="shared" si="105"/>
        <v>15.708705249640532</v>
      </c>
      <c r="X519" s="86">
        <f t="shared" si="106"/>
        <v>61</v>
      </c>
      <c r="Y519" s="25">
        <f t="shared" si="107"/>
        <v>52</v>
      </c>
    </row>
    <row r="520" spans="1:25" ht="24" x14ac:dyDescent="0.45">
      <c r="A520" s="10" t="s">
        <v>60</v>
      </c>
      <c r="B520" s="21" t="s">
        <v>59</v>
      </c>
      <c r="C520" s="77" t="s">
        <v>1214</v>
      </c>
      <c r="D520" s="78">
        <v>403</v>
      </c>
      <c r="E520" s="74">
        <v>1499</v>
      </c>
      <c r="F520" s="78">
        <v>357</v>
      </c>
      <c r="G520" s="78">
        <v>79</v>
      </c>
      <c r="H520" s="69">
        <v>23.472660150705934</v>
      </c>
      <c r="I520" s="69">
        <v>4.2190324652545899</v>
      </c>
      <c r="J520" s="69">
        <v>1.9418722828594184</v>
      </c>
      <c r="K520" s="69">
        <v>354.29680462965672</v>
      </c>
      <c r="L520" s="69">
        <f t="shared" si="97"/>
        <v>17.850000000000001</v>
      </c>
      <c r="M520" s="69">
        <f t="shared" si="98"/>
        <v>61.15</v>
      </c>
      <c r="N520" s="69">
        <f t="shared" si="108"/>
        <v>6.1150000000000002</v>
      </c>
      <c r="O520" s="69">
        <f t="shared" si="99"/>
        <v>17.850000000000001</v>
      </c>
      <c r="P520" s="69">
        <f t="shared" si="100"/>
        <v>4.6000000000000005</v>
      </c>
      <c r="Q520" s="70">
        <f t="shared" si="101"/>
        <v>46</v>
      </c>
      <c r="R520" s="70">
        <v>23.472660150705934</v>
      </c>
      <c r="S520" s="71">
        <f t="shared" si="102"/>
        <v>2.1095162326272949</v>
      </c>
      <c r="T520" s="71">
        <f t="shared" si="103"/>
        <v>0.19418722828594184</v>
      </c>
      <c r="U520" s="86">
        <v>3.5429680462965671</v>
      </c>
      <c r="V520" s="70">
        <f t="shared" si="104"/>
        <v>27.415957201343858</v>
      </c>
      <c r="W520" s="86">
        <f t="shared" si="105"/>
        <v>9.5839596412639523</v>
      </c>
      <c r="X520" s="86">
        <f t="shared" si="106"/>
        <v>37</v>
      </c>
      <c r="Y520" s="25">
        <f t="shared" si="107"/>
        <v>31</v>
      </c>
    </row>
    <row r="521" spans="1:25" ht="24" x14ac:dyDescent="0.45">
      <c r="A521" s="10" t="s">
        <v>141</v>
      </c>
      <c r="B521" s="21" t="s">
        <v>59</v>
      </c>
      <c r="C521" s="77" t="s">
        <v>1216</v>
      </c>
      <c r="D521" s="78">
        <v>368</v>
      </c>
      <c r="E521" s="74">
        <v>1481</v>
      </c>
      <c r="F521" s="78">
        <v>361</v>
      </c>
      <c r="G521" s="78">
        <v>33</v>
      </c>
      <c r="H521" s="69">
        <v>21.434091651264975</v>
      </c>
      <c r="I521" s="69">
        <v>3.8526152536319827</v>
      </c>
      <c r="J521" s="69">
        <v>1.9185542701232814</v>
      </c>
      <c r="K521" s="69">
        <v>358.26651672634756</v>
      </c>
      <c r="L521" s="69">
        <f t="shared" si="97"/>
        <v>18.05</v>
      </c>
      <c r="M521" s="69">
        <f t="shared" si="98"/>
        <v>14.95</v>
      </c>
      <c r="N521" s="69">
        <f t="shared" si="108"/>
        <v>1.4949999999999999</v>
      </c>
      <c r="O521" s="69">
        <f t="shared" si="99"/>
        <v>18.05</v>
      </c>
      <c r="P521" s="69">
        <f t="shared" si="100"/>
        <v>0.70000000000000007</v>
      </c>
      <c r="Q521" s="70">
        <f t="shared" si="101"/>
        <v>7</v>
      </c>
      <c r="R521" s="70">
        <v>21.434091651264975</v>
      </c>
      <c r="S521" s="71">
        <f t="shared" si="102"/>
        <v>1.9263076268159913</v>
      </c>
      <c r="T521" s="71">
        <f t="shared" si="103"/>
        <v>0.19185542701232816</v>
      </c>
      <c r="U521" s="86">
        <v>3.5826651672634755</v>
      </c>
      <c r="V521" s="70">
        <f t="shared" si="104"/>
        <v>25.95620901833211</v>
      </c>
      <c r="W521" s="86">
        <f t="shared" si="105"/>
        <v>9.0736667643948827</v>
      </c>
      <c r="X521" s="86">
        <f t="shared" si="106"/>
        <v>35</v>
      </c>
      <c r="Y521" s="25">
        <f t="shared" si="107"/>
        <v>30</v>
      </c>
    </row>
    <row r="522" spans="1:25" ht="24" x14ac:dyDescent="0.45">
      <c r="A522" s="10" t="s">
        <v>141</v>
      </c>
      <c r="B522" s="21" t="s">
        <v>59</v>
      </c>
      <c r="C522" s="77" t="s">
        <v>1249</v>
      </c>
      <c r="D522" s="78">
        <v>290</v>
      </c>
      <c r="E522" s="74">
        <v>996</v>
      </c>
      <c r="F522" s="78">
        <v>283</v>
      </c>
      <c r="G522" s="78">
        <v>27</v>
      </c>
      <c r="H522" s="69">
        <v>16.890996138225116</v>
      </c>
      <c r="I522" s="69">
        <v>3.0360283248730298</v>
      </c>
      <c r="J522" s="69">
        <v>1.2902633713995868</v>
      </c>
      <c r="K522" s="69">
        <v>280.85713084087632</v>
      </c>
      <c r="L522" s="69">
        <f t="shared" si="97"/>
        <v>14.15</v>
      </c>
      <c r="M522" s="69">
        <f t="shared" si="98"/>
        <v>12.85</v>
      </c>
      <c r="N522" s="69">
        <f t="shared" si="108"/>
        <v>1.2849999999999999</v>
      </c>
      <c r="O522" s="69">
        <f t="shared" si="99"/>
        <v>14.15</v>
      </c>
      <c r="P522" s="69">
        <f t="shared" si="100"/>
        <v>0.70000000000000007</v>
      </c>
      <c r="Q522" s="70">
        <f t="shared" si="101"/>
        <v>7</v>
      </c>
      <c r="R522" s="70">
        <v>16.890996138225116</v>
      </c>
      <c r="S522" s="71">
        <f t="shared" si="102"/>
        <v>1.5180141624365149</v>
      </c>
      <c r="T522" s="71">
        <f t="shared" si="103"/>
        <v>0.12902633713995867</v>
      </c>
      <c r="U522" s="86">
        <v>2.8085713084087636</v>
      </c>
      <c r="V522" s="70">
        <f t="shared" si="104"/>
        <v>20.503555271930434</v>
      </c>
      <c r="W522" s="86">
        <f t="shared" si="105"/>
        <v>7.1675500798846388</v>
      </c>
      <c r="X522" s="86">
        <f t="shared" si="106"/>
        <v>28</v>
      </c>
      <c r="Y522" s="25">
        <f t="shared" si="107"/>
        <v>24</v>
      </c>
    </row>
    <row r="523" spans="1:25" ht="24" x14ac:dyDescent="0.45">
      <c r="A523" s="4" t="s">
        <v>17</v>
      </c>
      <c r="B523" s="16" t="s">
        <v>16</v>
      </c>
      <c r="C523" s="79" t="s">
        <v>17</v>
      </c>
      <c r="D523" s="80">
        <v>331556</v>
      </c>
      <c r="E523" s="81">
        <v>1184788</v>
      </c>
      <c r="F523" s="80">
        <v>311634</v>
      </c>
      <c r="G523" s="80">
        <v>40933</v>
      </c>
      <c r="H523" s="69">
        <v>15952.793117902489</v>
      </c>
      <c r="I523" s="69">
        <v>2690.8791882125856</v>
      </c>
      <c r="J523" s="69">
        <v>1629.8984288422084</v>
      </c>
      <c r="K523" s="69">
        <v>321169.38671305199</v>
      </c>
      <c r="L523" s="69">
        <f t="shared" si="97"/>
        <v>15581.7</v>
      </c>
      <c r="M523" s="69">
        <f t="shared" si="98"/>
        <v>25351.3</v>
      </c>
      <c r="N523" s="69">
        <f t="shared" si="108"/>
        <v>2535.13</v>
      </c>
      <c r="O523" s="69">
        <f t="shared" si="99"/>
        <v>15581.7</v>
      </c>
      <c r="P523" s="69">
        <f t="shared" si="100"/>
        <v>1992.2</v>
      </c>
      <c r="Q523" s="70">
        <f t="shared" si="101"/>
        <v>19922</v>
      </c>
      <c r="R523" s="70">
        <v>15952.793117902489</v>
      </c>
      <c r="S523" s="71">
        <f t="shared" si="102"/>
        <v>1345.4395941062928</v>
      </c>
      <c r="T523" s="71">
        <f t="shared" si="103"/>
        <v>162.98984288422085</v>
      </c>
      <c r="U523" s="86">
        <v>3211.6938671305202</v>
      </c>
      <c r="V523" s="70">
        <f t="shared" si="104"/>
        <v>19804.006736255084</v>
      </c>
      <c r="W523" s="86">
        <f t="shared" si="105"/>
        <v>6923.0047268342178</v>
      </c>
      <c r="X523" s="86">
        <f t="shared" si="106"/>
        <v>26727</v>
      </c>
      <c r="Y523" s="25">
        <f t="shared" si="107"/>
        <v>22728</v>
      </c>
    </row>
    <row r="524" spans="1:25" ht="24" x14ac:dyDescent="0.45">
      <c r="A524" s="6" t="s">
        <v>47</v>
      </c>
      <c r="B524" s="17" t="s">
        <v>16</v>
      </c>
      <c r="C524" s="82" t="s">
        <v>47</v>
      </c>
      <c r="D524" s="83">
        <v>78348</v>
      </c>
      <c r="E524" s="74">
        <v>264709</v>
      </c>
      <c r="F524" s="83">
        <v>72758</v>
      </c>
      <c r="G524" s="83">
        <v>8479</v>
      </c>
      <c r="H524" s="69">
        <v>3769.7083907437182</v>
      </c>
      <c r="I524" s="69">
        <v>635.86544245340053</v>
      </c>
      <c r="J524" s="69">
        <v>364.15694892283864</v>
      </c>
      <c r="K524" s="69">
        <v>74984.251520913109</v>
      </c>
      <c r="L524" s="69">
        <f t="shared" si="97"/>
        <v>3637.9</v>
      </c>
      <c r="M524" s="69">
        <f t="shared" si="98"/>
        <v>4841.1000000000004</v>
      </c>
      <c r="N524" s="69">
        <f t="shared" si="108"/>
        <v>484.11</v>
      </c>
      <c r="O524" s="69">
        <f t="shared" si="99"/>
        <v>3637.9</v>
      </c>
      <c r="P524" s="69">
        <f t="shared" si="100"/>
        <v>559</v>
      </c>
      <c r="Q524" s="70">
        <f t="shared" si="101"/>
        <v>5590</v>
      </c>
      <c r="R524" s="70">
        <v>3769.7083907437182</v>
      </c>
      <c r="S524" s="71">
        <f t="shared" si="102"/>
        <v>317.93272122670027</v>
      </c>
      <c r="T524" s="71">
        <f t="shared" si="103"/>
        <v>36.415694892283867</v>
      </c>
      <c r="U524" s="86">
        <v>749.84251520913119</v>
      </c>
      <c r="V524" s="70">
        <f t="shared" si="104"/>
        <v>4875.957932287266</v>
      </c>
      <c r="W524" s="86">
        <f t="shared" si="105"/>
        <v>1704.5176899113103</v>
      </c>
      <c r="X524" s="86">
        <f t="shared" si="106"/>
        <v>6580</v>
      </c>
      <c r="Y524" s="25">
        <f t="shared" si="107"/>
        <v>5595</v>
      </c>
    </row>
    <row r="525" spans="1:25" ht="24" x14ac:dyDescent="0.45">
      <c r="A525" s="7" t="s">
        <v>57</v>
      </c>
      <c r="B525" s="18" t="s">
        <v>16</v>
      </c>
      <c r="C525" s="84" t="s">
        <v>57</v>
      </c>
      <c r="D525" s="85">
        <v>66470</v>
      </c>
      <c r="E525" s="74">
        <v>231476</v>
      </c>
      <c r="F525" s="85">
        <v>60907</v>
      </c>
      <c r="G525" s="85">
        <v>8833</v>
      </c>
      <c r="H525" s="69">
        <v>3198.1992741708141</v>
      </c>
      <c r="I525" s="69">
        <v>539.4646444054415</v>
      </c>
      <c r="J525" s="69">
        <v>318.4387153775013</v>
      </c>
      <c r="K525" s="69">
        <v>62770.634258559265</v>
      </c>
      <c r="L525" s="69">
        <f t="shared" si="97"/>
        <v>3045.3500000000004</v>
      </c>
      <c r="M525" s="69">
        <f t="shared" si="98"/>
        <v>5787.65</v>
      </c>
      <c r="N525" s="69">
        <f t="shared" si="108"/>
        <v>578.76499999999999</v>
      </c>
      <c r="O525" s="69">
        <f t="shared" si="99"/>
        <v>3045.3500000000004</v>
      </c>
      <c r="P525" s="69">
        <f t="shared" si="100"/>
        <v>556.30000000000007</v>
      </c>
      <c r="Q525" s="70">
        <f t="shared" si="101"/>
        <v>5563</v>
      </c>
      <c r="R525" s="70">
        <v>3198.1992741708141</v>
      </c>
      <c r="S525" s="71">
        <f t="shared" si="102"/>
        <v>269.73232220272075</v>
      </c>
      <c r="T525" s="71">
        <f t="shared" si="103"/>
        <v>31.843871537750132</v>
      </c>
      <c r="U525" s="86">
        <v>627.70634258559267</v>
      </c>
      <c r="V525" s="70">
        <f t="shared" si="104"/>
        <v>4041.3290674213781</v>
      </c>
      <c r="W525" s="86">
        <f t="shared" si="105"/>
        <v>1412.7515006966394</v>
      </c>
      <c r="X525" s="86">
        <f t="shared" si="106"/>
        <v>5454</v>
      </c>
      <c r="Y525" s="25">
        <f t="shared" si="107"/>
        <v>4638</v>
      </c>
    </row>
    <row r="526" spans="1:25" ht="24" x14ac:dyDescent="0.45">
      <c r="A526" s="7" t="s">
        <v>81</v>
      </c>
      <c r="B526" s="18" t="s">
        <v>16</v>
      </c>
      <c r="C526" s="84" t="s">
        <v>81</v>
      </c>
      <c r="D526" s="85">
        <v>45208</v>
      </c>
      <c r="E526" s="74">
        <v>162797</v>
      </c>
      <c r="F526" s="85">
        <v>40729</v>
      </c>
      <c r="G526" s="85">
        <v>6081</v>
      </c>
      <c r="H526" s="69">
        <v>2175.1796718326186</v>
      </c>
      <c r="I526" s="69">
        <v>366.90413185318488</v>
      </c>
      <c r="J526" s="69">
        <v>223.95785112629855</v>
      </c>
      <c r="K526" s="69">
        <v>41975.227194195417</v>
      </c>
      <c r="L526" s="69">
        <f t="shared" si="97"/>
        <v>2036.45</v>
      </c>
      <c r="M526" s="69">
        <f t="shared" si="98"/>
        <v>4044.55</v>
      </c>
      <c r="N526" s="69">
        <f t="shared" si="108"/>
        <v>404.45500000000004</v>
      </c>
      <c r="O526" s="69">
        <f t="shared" si="99"/>
        <v>2036.45</v>
      </c>
      <c r="P526" s="69">
        <f t="shared" si="100"/>
        <v>447.90000000000003</v>
      </c>
      <c r="Q526" s="70">
        <f t="shared" si="101"/>
        <v>4479</v>
      </c>
      <c r="R526" s="70">
        <v>2175.1796718326186</v>
      </c>
      <c r="S526" s="71">
        <f t="shared" si="102"/>
        <v>183.45206592659244</v>
      </c>
      <c r="T526" s="71">
        <f t="shared" si="103"/>
        <v>22.395785112629856</v>
      </c>
      <c r="U526" s="86">
        <v>419.75227194195418</v>
      </c>
      <c r="V526" s="70">
        <f t="shared" si="104"/>
        <v>2799.4332245885353</v>
      </c>
      <c r="W526" s="86">
        <f t="shared" si="105"/>
        <v>978.61456544565976</v>
      </c>
      <c r="X526" s="86">
        <f t="shared" si="106"/>
        <v>3778</v>
      </c>
      <c r="Y526" s="25">
        <f t="shared" si="107"/>
        <v>3213</v>
      </c>
    </row>
    <row r="527" spans="1:25" ht="24" x14ac:dyDescent="0.45">
      <c r="A527" s="7" t="s">
        <v>90</v>
      </c>
      <c r="B527" s="18" t="s">
        <v>16</v>
      </c>
      <c r="C527" s="84" t="s">
        <v>90</v>
      </c>
      <c r="D527" s="85">
        <v>39151</v>
      </c>
      <c r="E527" s="74">
        <v>135116</v>
      </c>
      <c r="F527" s="85">
        <v>36075</v>
      </c>
      <c r="G527" s="85">
        <v>2361</v>
      </c>
      <c r="H527" s="69">
        <v>1883.7475520243952</v>
      </c>
      <c r="I527" s="69">
        <v>317.74605525977796</v>
      </c>
      <c r="J527" s="69">
        <v>185.87743639490256</v>
      </c>
      <c r="K527" s="69">
        <v>37178.82395911021</v>
      </c>
      <c r="L527" s="69">
        <f t="shared" si="97"/>
        <v>1803.75</v>
      </c>
      <c r="M527" s="69">
        <f t="shared" si="98"/>
        <v>557.25</v>
      </c>
      <c r="N527" s="69">
        <f t="shared" si="108"/>
        <v>55.725000000000001</v>
      </c>
      <c r="O527" s="69">
        <f t="shared" si="99"/>
        <v>1803.75</v>
      </c>
      <c r="P527" s="69">
        <f t="shared" si="100"/>
        <v>307.60000000000002</v>
      </c>
      <c r="Q527" s="70">
        <f t="shared" si="101"/>
        <v>3076</v>
      </c>
      <c r="R527" s="70">
        <v>1883.7475520243952</v>
      </c>
      <c r="S527" s="71">
        <f t="shared" si="102"/>
        <v>158.87302762988898</v>
      </c>
      <c r="T527" s="71">
        <f t="shared" si="103"/>
        <v>18.587743639490256</v>
      </c>
      <c r="U527" s="86">
        <v>371.78823959110213</v>
      </c>
      <c r="V527" s="70">
        <f t="shared" si="104"/>
        <v>2647.6960756058957</v>
      </c>
      <c r="W527" s="86">
        <f t="shared" si="105"/>
        <v>925.57090546143741</v>
      </c>
      <c r="X527" s="86">
        <f t="shared" si="106"/>
        <v>3573</v>
      </c>
      <c r="Y527" s="25">
        <f t="shared" si="107"/>
        <v>3038</v>
      </c>
    </row>
    <row r="528" spans="1:25" ht="24" x14ac:dyDescent="0.45">
      <c r="A528" s="7" t="s">
        <v>96</v>
      </c>
      <c r="B528" s="18" t="s">
        <v>16</v>
      </c>
      <c r="C528" s="84" t="s">
        <v>96</v>
      </c>
      <c r="D528" s="85">
        <v>37124</v>
      </c>
      <c r="E528" s="74">
        <v>133097</v>
      </c>
      <c r="F528" s="85">
        <v>32901</v>
      </c>
      <c r="G528" s="85">
        <v>3184</v>
      </c>
      <c r="H528" s="69">
        <v>1786.2185926631157</v>
      </c>
      <c r="I528" s="69">
        <v>301.29510243579978</v>
      </c>
      <c r="J528" s="69">
        <v>183.09992267275783</v>
      </c>
      <c r="K528" s="69">
        <v>33907.705809526953</v>
      </c>
      <c r="L528" s="69">
        <f t="shared" si="97"/>
        <v>1645.0500000000002</v>
      </c>
      <c r="M528" s="69">
        <f t="shared" si="98"/>
        <v>1538.9499999999998</v>
      </c>
      <c r="N528" s="69">
        <f t="shared" si="108"/>
        <v>153.89499999999998</v>
      </c>
      <c r="O528" s="69">
        <f t="shared" si="99"/>
        <v>1645.0500000000002</v>
      </c>
      <c r="P528" s="69">
        <f t="shared" si="100"/>
        <v>422.3</v>
      </c>
      <c r="Q528" s="70">
        <f t="shared" si="101"/>
        <v>4223</v>
      </c>
      <c r="R528" s="70">
        <v>1786.2185926631157</v>
      </c>
      <c r="S528" s="71">
        <f t="shared" si="102"/>
        <v>150.64755121789989</v>
      </c>
      <c r="T528" s="71">
        <f t="shared" si="103"/>
        <v>18.309992267275785</v>
      </c>
      <c r="U528" s="86">
        <v>339.07705809526954</v>
      </c>
      <c r="V528" s="70">
        <f t="shared" si="104"/>
        <v>2526.0382097090092</v>
      </c>
      <c r="W528" s="86">
        <f t="shared" si="105"/>
        <v>883.04223982940516</v>
      </c>
      <c r="X528" s="86">
        <f t="shared" si="106"/>
        <v>3409</v>
      </c>
      <c r="Y528" s="25">
        <f t="shared" si="107"/>
        <v>2899</v>
      </c>
    </row>
    <row r="529" spans="1:25" ht="24" x14ac:dyDescent="0.45">
      <c r="A529" s="7" t="s">
        <v>100</v>
      </c>
      <c r="B529" s="18" t="s">
        <v>16</v>
      </c>
      <c r="C529" s="84" t="s">
        <v>100</v>
      </c>
      <c r="D529" s="85">
        <v>35826</v>
      </c>
      <c r="E529" s="74">
        <v>122604</v>
      </c>
      <c r="F529" s="85">
        <v>34204</v>
      </c>
      <c r="G529" s="85">
        <v>5741</v>
      </c>
      <c r="H529" s="69">
        <v>1723.7654159236286</v>
      </c>
      <c r="I529" s="69">
        <v>290.76064917209789</v>
      </c>
      <c r="J529" s="69">
        <v>168.66483030700016</v>
      </c>
      <c r="K529" s="69">
        <v>35250.575043587123</v>
      </c>
      <c r="L529" s="69">
        <f t="shared" si="97"/>
        <v>1710.2</v>
      </c>
      <c r="M529" s="69">
        <f t="shared" si="98"/>
        <v>4030.8</v>
      </c>
      <c r="N529" s="69">
        <f t="shared" si="108"/>
        <v>403.08000000000004</v>
      </c>
      <c r="O529" s="69">
        <f t="shared" si="99"/>
        <v>1710.2</v>
      </c>
      <c r="P529" s="69">
        <f t="shared" si="100"/>
        <v>162.20000000000002</v>
      </c>
      <c r="Q529" s="70">
        <f t="shared" si="101"/>
        <v>1622</v>
      </c>
      <c r="R529" s="70">
        <v>1723.7654159236286</v>
      </c>
      <c r="S529" s="71">
        <f t="shared" si="102"/>
        <v>145.38032458604894</v>
      </c>
      <c r="T529" s="71">
        <f t="shared" si="103"/>
        <v>16.866483030700017</v>
      </c>
      <c r="U529" s="86">
        <v>352.50575043587128</v>
      </c>
      <c r="V529" s="70">
        <f t="shared" si="104"/>
        <v>1963.9050079148492</v>
      </c>
      <c r="W529" s="86">
        <f t="shared" si="105"/>
        <v>686.53398445666778</v>
      </c>
      <c r="X529" s="86">
        <f t="shared" si="106"/>
        <v>2650</v>
      </c>
      <c r="Y529" s="25">
        <f t="shared" si="107"/>
        <v>2253</v>
      </c>
    </row>
    <row r="530" spans="1:25" ht="24" x14ac:dyDescent="0.45">
      <c r="A530" s="7" t="s">
        <v>104</v>
      </c>
      <c r="B530" s="18" t="s">
        <v>16</v>
      </c>
      <c r="C530" s="84" t="s">
        <v>104</v>
      </c>
      <c r="D530" s="85">
        <v>30066</v>
      </c>
      <c r="E530" s="74">
        <v>119399</v>
      </c>
      <c r="F530" s="85">
        <v>28459</v>
      </c>
      <c r="G530" s="85">
        <v>2454</v>
      </c>
      <c r="H530" s="69">
        <v>1446.623429776135</v>
      </c>
      <c r="I530" s="69">
        <v>244.01299832547019</v>
      </c>
      <c r="J530" s="69">
        <v>164.25575082236725</v>
      </c>
      <c r="K530" s="69">
        <v>29329.789356959594</v>
      </c>
      <c r="L530" s="69">
        <f t="shared" si="97"/>
        <v>1422.95</v>
      </c>
      <c r="M530" s="69">
        <f t="shared" si="98"/>
        <v>1031.05</v>
      </c>
      <c r="N530" s="69">
        <f t="shared" si="108"/>
        <v>103.10499999999999</v>
      </c>
      <c r="O530" s="69">
        <f t="shared" si="99"/>
        <v>1422.95</v>
      </c>
      <c r="P530" s="69">
        <f t="shared" si="100"/>
        <v>160.70000000000002</v>
      </c>
      <c r="Q530" s="70">
        <f t="shared" si="101"/>
        <v>1607</v>
      </c>
      <c r="R530" s="70">
        <v>1446.623429776135</v>
      </c>
      <c r="S530" s="71">
        <f t="shared" si="102"/>
        <v>122.0064991627351</v>
      </c>
      <c r="T530" s="71">
        <f t="shared" si="103"/>
        <v>16.425575082236726</v>
      </c>
      <c r="U530" s="86">
        <v>293.29789356959594</v>
      </c>
      <c r="V530" s="70">
        <f t="shared" si="104"/>
        <v>1903.0972474262294</v>
      </c>
      <c r="W530" s="86">
        <f t="shared" si="105"/>
        <v>665.27705302368429</v>
      </c>
      <c r="X530" s="86">
        <f t="shared" si="106"/>
        <v>2568</v>
      </c>
      <c r="Y530" s="25">
        <f t="shared" si="107"/>
        <v>2184</v>
      </c>
    </row>
    <row r="531" spans="1:25" ht="24" x14ac:dyDescent="0.45">
      <c r="A531" s="7" t="s">
        <v>115</v>
      </c>
      <c r="B531" s="18" t="s">
        <v>16</v>
      </c>
      <c r="C531" s="84" t="s">
        <v>115</v>
      </c>
      <c r="D531" s="85">
        <v>28373</v>
      </c>
      <c r="E531" s="74">
        <v>101878</v>
      </c>
      <c r="F531" s="85">
        <v>27007</v>
      </c>
      <c r="G531" s="85">
        <v>4521</v>
      </c>
      <c r="H531" s="69">
        <v>1365.1648564171583</v>
      </c>
      <c r="I531" s="69">
        <v>230.27275997766799</v>
      </c>
      <c r="J531" s="69">
        <v>140.15232441043167</v>
      </c>
      <c r="K531" s="69">
        <v>27833.361016318486</v>
      </c>
      <c r="L531" s="69">
        <f t="shared" si="97"/>
        <v>1350.3500000000001</v>
      </c>
      <c r="M531" s="69">
        <f t="shared" si="98"/>
        <v>3170.6499999999996</v>
      </c>
      <c r="N531" s="69">
        <f t="shared" si="108"/>
        <v>317.06499999999994</v>
      </c>
      <c r="O531" s="69">
        <f t="shared" si="99"/>
        <v>1350.3500000000001</v>
      </c>
      <c r="P531" s="69">
        <f t="shared" si="100"/>
        <v>136.6</v>
      </c>
      <c r="Q531" s="70">
        <f t="shared" si="101"/>
        <v>1366</v>
      </c>
      <c r="R531" s="70">
        <v>1365.1648564171583</v>
      </c>
      <c r="S531" s="71">
        <f t="shared" si="102"/>
        <v>115.13637998883399</v>
      </c>
      <c r="T531" s="71">
        <f t="shared" si="103"/>
        <v>14.015232441043167</v>
      </c>
      <c r="U531" s="86">
        <v>278.33361016318486</v>
      </c>
      <c r="V531" s="70">
        <f t="shared" si="104"/>
        <v>1564.1546141281337</v>
      </c>
      <c r="W531" s="86">
        <f t="shared" si="105"/>
        <v>546.79085557392148</v>
      </c>
      <c r="X531" s="86">
        <f t="shared" si="106"/>
        <v>2111</v>
      </c>
      <c r="Y531" s="25">
        <f t="shared" si="107"/>
        <v>1795</v>
      </c>
    </row>
    <row r="532" spans="1:25" ht="24" x14ac:dyDescent="0.45">
      <c r="A532" s="7" t="s">
        <v>119</v>
      </c>
      <c r="B532" s="18" t="s">
        <v>16</v>
      </c>
      <c r="C532" s="84" t="s">
        <v>119</v>
      </c>
      <c r="D532" s="85">
        <v>26502</v>
      </c>
      <c r="E532" s="74">
        <v>100497</v>
      </c>
      <c r="F532" s="85">
        <v>24762</v>
      </c>
      <c r="G532" s="85">
        <v>5512</v>
      </c>
      <c r="H532" s="69">
        <v>1275.1418258473734</v>
      </c>
      <c r="I532" s="69">
        <v>215.08788936411932</v>
      </c>
      <c r="J532" s="69">
        <v>138.25249952173337</v>
      </c>
      <c r="K532" s="69">
        <v>25519.668437296936</v>
      </c>
      <c r="L532" s="69">
        <f t="shared" si="97"/>
        <v>1238.1000000000001</v>
      </c>
      <c r="M532" s="69">
        <f t="shared" si="98"/>
        <v>4273.8999999999996</v>
      </c>
      <c r="N532" s="69">
        <f t="shared" si="108"/>
        <v>427.39</v>
      </c>
      <c r="O532" s="69">
        <f t="shared" si="99"/>
        <v>1238.1000000000001</v>
      </c>
      <c r="P532" s="69">
        <f t="shared" si="100"/>
        <v>174</v>
      </c>
      <c r="Q532" s="70">
        <f t="shared" si="101"/>
        <v>1740</v>
      </c>
      <c r="R532" s="70">
        <v>1275.1418258473734</v>
      </c>
      <c r="S532" s="71">
        <f t="shared" si="102"/>
        <v>107.54394468205966</v>
      </c>
      <c r="T532" s="71">
        <f t="shared" si="103"/>
        <v>13.825249952173337</v>
      </c>
      <c r="U532" s="86">
        <v>255.19668437296937</v>
      </c>
      <c r="V532" s="70">
        <f t="shared" si="104"/>
        <v>1370.667204950229</v>
      </c>
      <c r="W532" s="86">
        <f t="shared" si="105"/>
        <v>479.15230817485906</v>
      </c>
      <c r="X532" s="86">
        <f t="shared" si="106"/>
        <v>1850</v>
      </c>
      <c r="Y532" s="25">
        <f t="shared" si="107"/>
        <v>1573</v>
      </c>
    </row>
    <row r="533" spans="1:25" ht="24" x14ac:dyDescent="0.45">
      <c r="A533" s="8" t="s">
        <v>81</v>
      </c>
      <c r="B533" s="19" t="s">
        <v>16</v>
      </c>
      <c r="C533" s="72" t="s">
        <v>150</v>
      </c>
      <c r="D533" s="73">
        <v>21810</v>
      </c>
      <c r="E533" s="74">
        <v>78353</v>
      </c>
      <c r="F533" s="73">
        <v>19338</v>
      </c>
      <c r="G533" s="73">
        <v>2378</v>
      </c>
      <c r="H533" s="69">
        <v>1049.3865829647277</v>
      </c>
      <c r="I533" s="69">
        <v>177.00803211197049</v>
      </c>
      <c r="J533" s="69">
        <v>107.78926828687797</v>
      </c>
      <c r="K533" s="69">
        <v>19929.704718538411</v>
      </c>
      <c r="L533" s="69">
        <f t="shared" si="97"/>
        <v>966.90000000000009</v>
      </c>
      <c r="M533" s="69">
        <f t="shared" si="98"/>
        <v>1411.1</v>
      </c>
      <c r="N533" s="69">
        <f t="shared" si="108"/>
        <v>141.10999999999999</v>
      </c>
      <c r="O533" s="69">
        <f t="shared" si="99"/>
        <v>966.90000000000009</v>
      </c>
      <c r="P533" s="69">
        <f t="shared" si="100"/>
        <v>247.20000000000002</v>
      </c>
      <c r="Q533" s="70">
        <f t="shared" si="101"/>
        <v>2472</v>
      </c>
      <c r="R533" s="70">
        <v>1049.3865829647277</v>
      </c>
      <c r="S533" s="71">
        <f t="shared" si="102"/>
        <v>88.504016055985247</v>
      </c>
      <c r="T533" s="71">
        <f t="shared" si="103"/>
        <v>10.778926828687798</v>
      </c>
      <c r="U533" s="86">
        <v>199.29704718538412</v>
      </c>
      <c r="V533" s="70">
        <f t="shared" si="104"/>
        <v>1432.4987193774093</v>
      </c>
      <c r="W533" s="86">
        <f t="shared" si="105"/>
        <v>500.76711937682865</v>
      </c>
      <c r="X533" s="86">
        <f t="shared" si="106"/>
        <v>1933</v>
      </c>
      <c r="Y533" s="25">
        <f t="shared" si="107"/>
        <v>1644</v>
      </c>
    </row>
    <row r="534" spans="1:25" ht="24" x14ac:dyDescent="0.45">
      <c r="A534" s="8" t="s">
        <v>152</v>
      </c>
      <c r="B534" s="19" t="s">
        <v>16</v>
      </c>
      <c r="C534" s="72" t="s">
        <v>152</v>
      </c>
      <c r="D534" s="73">
        <v>21649</v>
      </c>
      <c r="E534" s="74">
        <v>77148</v>
      </c>
      <c r="F534" s="73">
        <v>19122</v>
      </c>
      <c r="G534" s="73">
        <v>1301</v>
      </c>
      <c r="H534" s="69">
        <v>1041.6400795324801</v>
      </c>
      <c r="I534" s="69">
        <v>175.70137034351441</v>
      </c>
      <c r="J534" s="69">
        <v>106.13156445568211</v>
      </c>
      <c r="K534" s="69">
        <v>19707.095543897583</v>
      </c>
      <c r="L534" s="69">
        <f t="shared" si="97"/>
        <v>956.1</v>
      </c>
      <c r="M534" s="69">
        <f t="shared" si="98"/>
        <v>344.9</v>
      </c>
      <c r="N534" s="69">
        <f t="shared" si="108"/>
        <v>34.489999999999995</v>
      </c>
      <c r="O534" s="69">
        <f t="shared" si="99"/>
        <v>956.1</v>
      </c>
      <c r="P534" s="69">
        <f t="shared" si="100"/>
        <v>252.70000000000002</v>
      </c>
      <c r="Q534" s="70">
        <f t="shared" si="101"/>
        <v>2527</v>
      </c>
      <c r="R534" s="70">
        <v>1041.6400795324801</v>
      </c>
      <c r="S534" s="71">
        <f t="shared" si="102"/>
        <v>87.850685171757206</v>
      </c>
      <c r="T534" s="71">
        <f t="shared" si="103"/>
        <v>10.613156445568212</v>
      </c>
      <c r="U534" s="86">
        <v>197.07095543897583</v>
      </c>
      <c r="V534" s="70">
        <f t="shared" si="104"/>
        <v>1534.1585636976449</v>
      </c>
      <c r="W534" s="86">
        <f t="shared" si="105"/>
        <v>536.30495735735178</v>
      </c>
      <c r="X534" s="86">
        <f t="shared" si="106"/>
        <v>2070</v>
      </c>
      <c r="Y534" s="25">
        <f t="shared" si="107"/>
        <v>1760</v>
      </c>
    </row>
    <row r="535" spans="1:25" ht="24" x14ac:dyDescent="0.45">
      <c r="A535" s="8" t="s">
        <v>155</v>
      </c>
      <c r="B535" s="19" t="s">
        <v>16</v>
      </c>
      <c r="C535" s="72" t="s">
        <v>155</v>
      </c>
      <c r="D535" s="73">
        <v>20127</v>
      </c>
      <c r="E535" s="74">
        <v>74285</v>
      </c>
      <c r="F535" s="73">
        <v>19186</v>
      </c>
      <c r="G535" s="73">
        <v>1933</v>
      </c>
      <c r="H535" s="69">
        <v>968.40915888725704</v>
      </c>
      <c r="I535" s="69">
        <v>163.34895288022147</v>
      </c>
      <c r="J535" s="69">
        <v>102.19297020778693</v>
      </c>
      <c r="K535" s="69">
        <v>19773.053817865239</v>
      </c>
      <c r="L535" s="69">
        <f t="shared" si="97"/>
        <v>959.30000000000007</v>
      </c>
      <c r="M535" s="69">
        <f t="shared" si="98"/>
        <v>973.69999999999993</v>
      </c>
      <c r="N535" s="69">
        <f t="shared" si="108"/>
        <v>97.36999999999999</v>
      </c>
      <c r="O535" s="69">
        <f t="shared" si="99"/>
        <v>959.30000000000007</v>
      </c>
      <c r="P535" s="69">
        <f t="shared" si="100"/>
        <v>94.100000000000009</v>
      </c>
      <c r="Q535" s="70">
        <f t="shared" si="101"/>
        <v>941</v>
      </c>
      <c r="R535" s="70">
        <v>968.40915888725704</v>
      </c>
      <c r="S535" s="71">
        <f t="shared" si="102"/>
        <v>81.674476440110737</v>
      </c>
      <c r="T535" s="71">
        <f t="shared" si="103"/>
        <v>10.219297020778694</v>
      </c>
      <c r="U535" s="86">
        <v>197.73053817865241</v>
      </c>
      <c r="V535" s="70">
        <f t="shared" si="104"/>
        <v>1234.3248764852415</v>
      </c>
      <c r="W535" s="86">
        <f t="shared" si="105"/>
        <v>431.49030739888974</v>
      </c>
      <c r="X535" s="86">
        <f t="shared" si="106"/>
        <v>1666</v>
      </c>
      <c r="Y535" s="25">
        <f t="shared" si="107"/>
        <v>1417</v>
      </c>
    </row>
    <row r="536" spans="1:25" ht="24" x14ac:dyDescent="0.45">
      <c r="A536" s="8" t="s">
        <v>163</v>
      </c>
      <c r="B536" s="19" t="s">
        <v>16</v>
      </c>
      <c r="C536" s="72" t="s">
        <v>163</v>
      </c>
      <c r="D536" s="73">
        <v>18574</v>
      </c>
      <c r="E536" s="74">
        <v>67427</v>
      </c>
      <c r="F536" s="73">
        <v>17487</v>
      </c>
      <c r="G536" s="73">
        <v>3645</v>
      </c>
      <c r="H536" s="69">
        <v>893.68667546936513</v>
      </c>
      <c r="I536" s="69">
        <v>150.74494215716368</v>
      </c>
      <c r="J536" s="69">
        <v>92.758503092151159</v>
      </c>
      <c r="K536" s="69">
        <v>18022.067763630221</v>
      </c>
      <c r="L536" s="69">
        <f t="shared" si="97"/>
        <v>874.35</v>
      </c>
      <c r="M536" s="69">
        <f t="shared" si="98"/>
        <v>2770.65</v>
      </c>
      <c r="N536" s="69">
        <f t="shared" si="108"/>
        <v>277.065</v>
      </c>
      <c r="O536" s="69">
        <f t="shared" si="99"/>
        <v>874.35</v>
      </c>
      <c r="P536" s="69">
        <f t="shared" si="100"/>
        <v>108.7</v>
      </c>
      <c r="Q536" s="70">
        <f t="shared" si="101"/>
        <v>1087</v>
      </c>
      <c r="R536" s="70">
        <v>893.68667546936513</v>
      </c>
      <c r="S536" s="71">
        <f t="shared" si="102"/>
        <v>75.372471078581839</v>
      </c>
      <c r="T536" s="71">
        <f t="shared" si="103"/>
        <v>9.2758503092151159</v>
      </c>
      <c r="U536" s="86">
        <v>180.22067763630221</v>
      </c>
      <c r="V536" s="70">
        <f t="shared" si="104"/>
        <v>971.63897387503403</v>
      </c>
      <c r="W536" s="86">
        <f t="shared" si="105"/>
        <v>339.66163001746253</v>
      </c>
      <c r="X536" s="86">
        <f t="shared" si="106"/>
        <v>1311</v>
      </c>
      <c r="Y536" s="25">
        <f t="shared" si="107"/>
        <v>1115</v>
      </c>
    </row>
    <row r="537" spans="1:25" ht="24" x14ac:dyDescent="0.45">
      <c r="A537" s="8" t="s">
        <v>193</v>
      </c>
      <c r="B537" s="19" t="s">
        <v>16</v>
      </c>
      <c r="C537" s="72" t="s">
        <v>194</v>
      </c>
      <c r="D537" s="73">
        <v>14714</v>
      </c>
      <c r="E537" s="74">
        <v>56252</v>
      </c>
      <c r="F537" s="73">
        <v>11686</v>
      </c>
      <c r="G537" s="73">
        <v>1345</v>
      </c>
      <c r="H537" s="69">
        <v>707.96305280802403</v>
      </c>
      <c r="I537" s="69">
        <v>119.41752336063888</v>
      </c>
      <c r="J537" s="69">
        <v>77.385191628571448</v>
      </c>
      <c r="K537" s="69">
        <v>12043.568587280995</v>
      </c>
      <c r="L537" s="69">
        <f t="shared" si="97"/>
        <v>584.30000000000007</v>
      </c>
      <c r="M537" s="69">
        <f t="shared" si="98"/>
        <v>760.69999999999993</v>
      </c>
      <c r="N537" s="69">
        <f t="shared" si="108"/>
        <v>76.069999999999993</v>
      </c>
      <c r="O537" s="69">
        <f t="shared" si="99"/>
        <v>584.30000000000007</v>
      </c>
      <c r="P537" s="69">
        <f t="shared" si="100"/>
        <v>302.8</v>
      </c>
      <c r="Q537" s="70">
        <f t="shared" si="101"/>
        <v>3028</v>
      </c>
      <c r="R537" s="70">
        <v>707.96305280802403</v>
      </c>
      <c r="S537" s="71">
        <f t="shared" si="102"/>
        <v>59.708761680319441</v>
      </c>
      <c r="T537" s="71">
        <f t="shared" si="103"/>
        <v>7.7385191628571448</v>
      </c>
      <c r="U537" s="86">
        <v>120.43568587280996</v>
      </c>
      <c r="V537" s="70">
        <f t="shared" si="104"/>
        <v>1107.0989811982963</v>
      </c>
      <c r="W537" s="86">
        <f t="shared" si="105"/>
        <v>387.01519253060462</v>
      </c>
      <c r="X537" s="86">
        <f t="shared" si="106"/>
        <v>1494</v>
      </c>
      <c r="Y537" s="25">
        <f t="shared" si="107"/>
        <v>1270</v>
      </c>
    </row>
    <row r="538" spans="1:25" ht="24" x14ac:dyDescent="0.45">
      <c r="A538" s="8" t="s">
        <v>214</v>
      </c>
      <c r="B538" s="19" t="s">
        <v>16</v>
      </c>
      <c r="C538" s="72" t="s">
        <v>215</v>
      </c>
      <c r="D538" s="73">
        <v>12664</v>
      </c>
      <c r="E538" s="74">
        <v>51431</v>
      </c>
      <c r="F538" s="73">
        <v>10431</v>
      </c>
      <c r="G538" s="73">
        <v>986</v>
      </c>
      <c r="H538" s="69">
        <v>609.32745009928078</v>
      </c>
      <c r="I538" s="69">
        <v>102.77990456973839</v>
      </c>
      <c r="J538" s="69">
        <v>70.753000615961355</v>
      </c>
      <c r="K538" s="69">
        <v>10750.168058696565</v>
      </c>
      <c r="L538" s="69">
        <f t="shared" si="97"/>
        <v>521.55000000000007</v>
      </c>
      <c r="M538" s="69">
        <f t="shared" si="98"/>
        <v>464.44999999999993</v>
      </c>
      <c r="N538" s="69">
        <f t="shared" si="108"/>
        <v>46.444999999999993</v>
      </c>
      <c r="O538" s="69">
        <f t="shared" si="99"/>
        <v>521.55000000000007</v>
      </c>
      <c r="P538" s="69">
        <f t="shared" si="100"/>
        <v>223.3</v>
      </c>
      <c r="Q538" s="70">
        <f t="shared" si="101"/>
        <v>2233</v>
      </c>
      <c r="R538" s="70">
        <v>609.32745009928078</v>
      </c>
      <c r="S538" s="71">
        <f t="shared" si="102"/>
        <v>51.389952284869196</v>
      </c>
      <c r="T538" s="71">
        <f t="shared" si="103"/>
        <v>7.0753000615961357</v>
      </c>
      <c r="U538" s="86">
        <v>107.50168058696566</v>
      </c>
      <c r="V538" s="70">
        <f t="shared" si="104"/>
        <v>937.9987829095196</v>
      </c>
      <c r="W538" s="86">
        <f t="shared" si="105"/>
        <v>327.90182786391603</v>
      </c>
      <c r="X538" s="86">
        <f t="shared" si="106"/>
        <v>1266</v>
      </c>
      <c r="Y538" s="25">
        <f t="shared" si="107"/>
        <v>1077</v>
      </c>
    </row>
    <row r="539" spans="1:25" ht="24" x14ac:dyDescent="0.45">
      <c r="A539" s="9" t="s">
        <v>247</v>
      </c>
      <c r="B539" s="20" t="s">
        <v>16</v>
      </c>
      <c r="C539" s="75" t="s">
        <v>247</v>
      </c>
      <c r="D539" s="76">
        <v>11404</v>
      </c>
      <c r="E539" s="74">
        <v>41733</v>
      </c>
      <c r="F539" s="76">
        <v>9568</v>
      </c>
      <c r="G539" s="76">
        <v>1357</v>
      </c>
      <c r="H539" s="69">
        <v>548.70264062951651</v>
      </c>
      <c r="I539" s="69">
        <v>92.553855947038585</v>
      </c>
      <c r="J539" s="69">
        <v>57.411580072444934</v>
      </c>
      <c r="K539" s="69">
        <v>9860.7619581640047</v>
      </c>
      <c r="L539" s="69">
        <f t="shared" si="97"/>
        <v>478.40000000000003</v>
      </c>
      <c r="M539" s="69">
        <f t="shared" si="98"/>
        <v>878.59999999999991</v>
      </c>
      <c r="N539" s="69">
        <f t="shared" si="108"/>
        <v>87.859999999999985</v>
      </c>
      <c r="O539" s="69">
        <f t="shared" si="99"/>
        <v>478.40000000000003</v>
      </c>
      <c r="P539" s="69">
        <f t="shared" si="100"/>
        <v>183.60000000000002</v>
      </c>
      <c r="Q539" s="70">
        <f t="shared" si="101"/>
        <v>1836</v>
      </c>
      <c r="R539" s="70">
        <v>548.70264062951651</v>
      </c>
      <c r="S539" s="71">
        <f t="shared" si="102"/>
        <v>46.276927973519292</v>
      </c>
      <c r="T539" s="71">
        <f t="shared" si="103"/>
        <v>5.7411580072444934</v>
      </c>
      <c r="U539" s="86">
        <v>98.607619581640051</v>
      </c>
      <c r="V539" s="70">
        <f t="shared" si="104"/>
        <v>783.58603017743133</v>
      </c>
      <c r="W539" s="86">
        <f t="shared" si="105"/>
        <v>273.92284112227259</v>
      </c>
      <c r="X539" s="86">
        <f t="shared" si="106"/>
        <v>1058</v>
      </c>
      <c r="Y539" s="25">
        <f t="shared" si="107"/>
        <v>900</v>
      </c>
    </row>
    <row r="540" spans="1:25" ht="24" x14ac:dyDescent="0.45">
      <c r="A540" s="9" t="s">
        <v>1331</v>
      </c>
      <c r="B540" s="20" t="s">
        <v>16</v>
      </c>
      <c r="C540" s="75" t="s">
        <v>270</v>
      </c>
      <c r="D540" s="76">
        <v>9637</v>
      </c>
      <c r="E540" s="74">
        <v>36374</v>
      </c>
      <c r="F540" s="76">
        <v>7689</v>
      </c>
      <c r="G540" s="76">
        <v>613</v>
      </c>
      <c r="H540" s="69">
        <v>463.68356258739487</v>
      </c>
      <c r="I540" s="69">
        <v>78.213040140442899</v>
      </c>
      <c r="J540" s="69">
        <v>50.039269009060263</v>
      </c>
      <c r="K540" s="69">
        <v>7924.2682583949654</v>
      </c>
      <c r="L540" s="69">
        <f t="shared" si="97"/>
        <v>384.45000000000005</v>
      </c>
      <c r="M540" s="69">
        <f t="shared" si="98"/>
        <v>228.54999999999995</v>
      </c>
      <c r="N540" s="69">
        <f t="shared" si="108"/>
        <v>22.854999999999997</v>
      </c>
      <c r="O540" s="69">
        <f t="shared" si="99"/>
        <v>384.45000000000005</v>
      </c>
      <c r="P540" s="69">
        <f t="shared" si="100"/>
        <v>194.8</v>
      </c>
      <c r="Q540" s="70">
        <f t="shared" si="101"/>
        <v>1948</v>
      </c>
      <c r="R540" s="70">
        <v>463.68356258739487</v>
      </c>
      <c r="S540" s="71">
        <f t="shared" si="102"/>
        <v>39.10652007022145</v>
      </c>
      <c r="T540" s="71">
        <f t="shared" si="103"/>
        <v>5.003926900906027</v>
      </c>
      <c r="U540" s="86">
        <v>79.242682583949659</v>
      </c>
      <c r="V540" s="70">
        <f t="shared" si="104"/>
        <v>748.97383834066</v>
      </c>
      <c r="W540" s="86">
        <f t="shared" si="105"/>
        <v>261.82325082808279</v>
      </c>
      <c r="X540" s="86">
        <f t="shared" si="106"/>
        <v>1011</v>
      </c>
      <c r="Y540" s="25">
        <f t="shared" si="107"/>
        <v>860</v>
      </c>
    </row>
    <row r="541" spans="1:25" ht="24" x14ac:dyDescent="0.45">
      <c r="A541" s="9" t="s">
        <v>81</v>
      </c>
      <c r="B541" s="20" t="s">
        <v>16</v>
      </c>
      <c r="C541" s="75" t="s">
        <v>291</v>
      </c>
      <c r="D541" s="76">
        <v>9025</v>
      </c>
      <c r="E541" s="74">
        <v>33505</v>
      </c>
      <c r="F541" s="76">
        <v>8503</v>
      </c>
      <c r="G541" s="76">
        <v>841</v>
      </c>
      <c r="H541" s="69">
        <v>434.23722655922364</v>
      </c>
      <c r="I541" s="69">
        <v>73.246102237988708</v>
      </c>
      <c r="J541" s="69">
        <v>46.092420634204764</v>
      </c>
      <c r="K541" s="69">
        <v>8763.1750554210412</v>
      </c>
      <c r="L541" s="69">
        <f t="shared" si="97"/>
        <v>425.15000000000003</v>
      </c>
      <c r="M541" s="69">
        <f t="shared" si="98"/>
        <v>415.84999999999997</v>
      </c>
      <c r="N541" s="69">
        <f t="shared" si="108"/>
        <v>41.584999999999994</v>
      </c>
      <c r="O541" s="69">
        <f t="shared" si="99"/>
        <v>425.15000000000003</v>
      </c>
      <c r="P541" s="69">
        <f t="shared" si="100"/>
        <v>52.2</v>
      </c>
      <c r="Q541" s="70">
        <f t="shared" si="101"/>
        <v>522</v>
      </c>
      <c r="R541" s="70">
        <v>434.23722655922364</v>
      </c>
      <c r="S541" s="71">
        <f t="shared" si="102"/>
        <v>36.623051118994354</v>
      </c>
      <c r="T541" s="71">
        <f t="shared" si="103"/>
        <v>4.6092420634204769</v>
      </c>
      <c r="U541" s="86">
        <v>87.631750554210413</v>
      </c>
      <c r="V541" s="70">
        <f t="shared" si="104"/>
        <v>564.4977861690079</v>
      </c>
      <c r="W541" s="86">
        <f t="shared" si="105"/>
        <v>197.33485723275894</v>
      </c>
      <c r="X541" s="86">
        <f t="shared" si="106"/>
        <v>762</v>
      </c>
      <c r="Y541" s="25">
        <f t="shared" si="107"/>
        <v>648</v>
      </c>
    </row>
    <row r="542" spans="1:25" ht="24" x14ac:dyDescent="0.45">
      <c r="A542" s="9" t="s">
        <v>310</v>
      </c>
      <c r="B542" s="20" t="s">
        <v>16</v>
      </c>
      <c r="C542" s="75" t="s">
        <v>310</v>
      </c>
      <c r="D542" s="76">
        <v>7904</v>
      </c>
      <c r="E542" s="74">
        <v>29015</v>
      </c>
      <c r="F542" s="76">
        <v>7048</v>
      </c>
      <c r="G542" s="76">
        <v>556</v>
      </c>
      <c r="H542" s="69">
        <v>380.3003921023938</v>
      </c>
      <c r="I542" s="69">
        <v>64.148165328428007</v>
      </c>
      <c r="J542" s="69">
        <v>39.915582292238511</v>
      </c>
      <c r="K542" s="69">
        <v>7263.6549206876989</v>
      </c>
      <c r="L542" s="69">
        <f t="shared" si="97"/>
        <v>352.40000000000003</v>
      </c>
      <c r="M542" s="69">
        <f t="shared" si="98"/>
        <v>203.59999999999997</v>
      </c>
      <c r="N542" s="69">
        <f t="shared" si="108"/>
        <v>20.359999999999996</v>
      </c>
      <c r="O542" s="69">
        <f t="shared" si="99"/>
        <v>352.40000000000003</v>
      </c>
      <c r="P542" s="69">
        <f t="shared" si="100"/>
        <v>85.600000000000009</v>
      </c>
      <c r="Q542" s="70">
        <f t="shared" si="101"/>
        <v>856</v>
      </c>
      <c r="R542" s="70">
        <v>380.3003921023938</v>
      </c>
      <c r="S542" s="71">
        <f t="shared" si="102"/>
        <v>32.074082664214004</v>
      </c>
      <c r="T542" s="71">
        <f t="shared" si="103"/>
        <v>3.9915582292238514</v>
      </c>
      <c r="U542" s="86">
        <v>72.636549206876992</v>
      </c>
      <c r="V542" s="70">
        <f t="shared" si="104"/>
        <v>546.25946574426098</v>
      </c>
      <c r="W542" s="86">
        <f t="shared" si="105"/>
        <v>190.95917880608536</v>
      </c>
      <c r="X542" s="86">
        <f t="shared" si="106"/>
        <v>737</v>
      </c>
      <c r="Y542" s="25">
        <f t="shared" si="107"/>
        <v>627</v>
      </c>
    </row>
    <row r="543" spans="1:25" ht="24" x14ac:dyDescent="0.45">
      <c r="A543" s="9" t="s">
        <v>327</v>
      </c>
      <c r="B543" s="20" t="s">
        <v>16</v>
      </c>
      <c r="C543" s="75" t="s">
        <v>327</v>
      </c>
      <c r="D543" s="76">
        <v>6463</v>
      </c>
      <c r="E543" s="74">
        <v>26343</v>
      </c>
      <c r="F543" s="76">
        <v>6125</v>
      </c>
      <c r="G543" s="76">
        <v>671</v>
      </c>
      <c r="H543" s="69">
        <v>310.96678063736982</v>
      </c>
      <c r="I543" s="69">
        <v>52.453136705165761</v>
      </c>
      <c r="J543" s="69">
        <v>36.239744419246563</v>
      </c>
      <c r="K543" s="69">
        <v>6312.4129383104646</v>
      </c>
      <c r="L543" s="69">
        <f t="shared" si="97"/>
        <v>306.25</v>
      </c>
      <c r="M543" s="69">
        <f t="shared" si="98"/>
        <v>364.75</v>
      </c>
      <c r="N543" s="69">
        <f t="shared" si="108"/>
        <v>36.475000000000001</v>
      </c>
      <c r="O543" s="69">
        <f t="shared" si="99"/>
        <v>306.25</v>
      </c>
      <c r="P543" s="69">
        <f t="shared" si="100"/>
        <v>33.800000000000004</v>
      </c>
      <c r="Q543" s="70">
        <f t="shared" si="101"/>
        <v>338</v>
      </c>
      <c r="R543" s="70">
        <v>310.96678063736982</v>
      </c>
      <c r="S543" s="71">
        <f t="shared" si="102"/>
        <v>26.226568352582881</v>
      </c>
      <c r="T543" s="71">
        <f t="shared" si="103"/>
        <v>3.6239744419246565</v>
      </c>
      <c r="U543" s="86">
        <v>63.124129383104652</v>
      </c>
      <c r="V543" s="70">
        <f t="shared" si="104"/>
        <v>394.01850393113273</v>
      </c>
      <c r="W543" s="86">
        <f t="shared" si="105"/>
        <v>137.73939796645419</v>
      </c>
      <c r="X543" s="86">
        <f t="shared" si="106"/>
        <v>532</v>
      </c>
      <c r="Y543" s="25">
        <f t="shared" si="107"/>
        <v>452</v>
      </c>
    </row>
    <row r="544" spans="1:25" ht="24" x14ac:dyDescent="0.45">
      <c r="A544" s="9" t="s">
        <v>338</v>
      </c>
      <c r="B544" s="20" t="s">
        <v>16</v>
      </c>
      <c r="C544" s="75" t="s">
        <v>338</v>
      </c>
      <c r="D544" s="76">
        <v>6536</v>
      </c>
      <c r="E544" s="74">
        <v>25009</v>
      </c>
      <c r="F544" s="76">
        <v>5723</v>
      </c>
      <c r="G544" s="76">
        <v>391</v>
      </c>
      <c r="H544" s="69">
        <v>314.4791703923641</v>
      </c>
      <c r="I544" s="69">
        <v>53.045598252353926</v>
      </c>
      <c r="J544" s="69">
        <v>34.404576858404027</v>
      </c>
      <c r="K544" s="69">
        <v>5898.1125299511496</v>
      </c>
      <c r="L544" s="69">
        <f t="shared" si="97"/>
        <v>286.15000000000003</v>
      </c>
      <c r="M544" s="69">
        <f t="shared" si="98"/>
        <v>104.84999999999997</v>
      </c>
      <c r="N544" s="69">
        <f t="shared" si="108"/>
        <v>10.484999999999996</v>
      </c>
      <c r="O544" s="69">
        <f t="shared" si="99"/>
        <v>286.15000000000003</v>
      </c>
      <c r="P544" s="69">
        <f t="shared" si="100"/>
        <v>81.300000000000011</v>
      </c>
      <c r="Q544" s="70">
        <f t="shared" si="101"/>
        <v>813</v>
      </c>
      <c r="R544" s="70">
        <v>314.4791703923641</v>
      </c>
      <c r="S544" s="71">
        <f t="shared" si="102"/>
        <v>26.522799126176963</v>
      </c>
      <c r="T544" s="71">
        <f t="shared" si="103"/>
        <v>3.440457685840403</v>
      </c>
      <c r="U544" s="86">
        <v>58.981125299511497</v>
      </c>
      <c r="V544" s="70">
        <f t="shared" si="104"/>
        <v>467.35763713221218</v>
      </c>
      <c r="W544" s="86">
        <f t="shared" si="105"/>
        <v>163.3769960835819</v>
      </c>
      <c r="X544" s="86">
        <f t="shared" si="106"/>
        <v>631</v>
      </c>
      <c r="Y544" s="25">
        <f t="shared" si="107"/>
        <v>537</v>
      </c>
    </row>
    <row r="545" spans="1:25" ht="24" x14ac:dyDescent="0.45">
      <c r="A545" s="10" t="s">
        <v>342</v>
      </c>
      <c r="B545" s="21" t="s">
        <v>16</v>
      </c>
      <c r="C545" s="77" t="s">
        <v>342</v>
      </c>
      <c r="D545" s="78">
        <v>6549</v>
      </c>
      <c r="E545" s="74">
        <v>24216</v>
      </c>
      <c r="F545" s="78">
        <v>5940</v>
      </c>
      <c r="G545" s="78">
        <v>325</v>
      </c>
      <c r="H545" s="69">
        <v>315.10466445832196</v>
      </c>
      <c r="I545" s="69">
        <v>53.151105103223053</v>
      </c>
      <c r="J545" s="69">
        <v>33.313656411816225</v>
      </c>
      <c r="K545" s="69">
        <v>6121.75230262272</v>
      </c>
      <c r="L545" s="69">
        <f t="shared" si="97"/>
        <v>297</v>
      </c>
      <c r="M545" s="69">
        <f t="shared" si="98"/>
        <v>28</v>
      </c>
      <c r="N545" s="69">
        <f t="shared" si="108"/>
        <v>2.8</v>
      </c>
      <c r="O545" s="69">
        <f t="shared" si="99"/>
        <v>297</v>
      </c>
      <c r="P545" s="69">
        <f t="shared" si="100"/>
        <v>60.900000000000006</v>
      </c>
      <c r="Q545" s="70">
        <f t="shared" si="101"/>
        <v>609</v>
      </c>
      <c r="R545" s="70">
        <v>315.10466445832196</v>
      </c>
      <c r="S545" s="71">
        <f t="shared" si="102"/>
        <v>26.575552551611526</v>
      </c>
      <c r="T545" s="71">
        <f t="shared" si="103"/>
        <v>3.3313656411816228</v>
      </c>
      <c r="U545" s="86">
        <v>61.217523026227198</v>
      </c>
      <c r="V545" s="70">
        <f t="shared" si="104"/>
        <v>457.66637439497902</v>
      </c>
      <c r="W545" s="86">
        <f t="shared" si="105"/>
        <v>159.9891635791609</v>
      </c>
      <c r="X545" s="86">
        <f t="shared" si="106"/>
        <v>618</v>
      </c>
      <c r="Y545" s="25">
        <f t="shared" si="107"/>
        <v>526</v>
      </c>
    </row>
    <row r="546" spans="1:25" ht="24" x14ac:dyDescent="0.45">
      <c r="A546" s="10" t="s">
        <v>353</v>
      </c>
      <c r="B546" s="21" t="s">
        <v>16</v>
      </c>
      <c r="C546" s="77" t="s">
        <v>353</v>
      </c>
      <c r="D546" s="78">
        <v>5419</v>
      </c>
      <c r="E546" s="74">
        <v>22057</v>
      </c>
      <c r="F546" s="78">
        <v>4399</v>
      </c>
      <c r="G546" s="78">
        <v>175</v>
      </c>
      <c r="H546" s="69">
        <v>260.73479564813664</v>
      </c>
      <c r="I546" s="69">
        <v>43.980124989214495</v>
      </c>
      <c r="J546" s="69">
        <v>30.343546393930893</v>
      </c>
      <c r="K546" s="69">
        <v>4533.6007372453441</v>
      </c>
      <c r="L546" s="69">
        <f t="shared" si="97"/>
        <v>219.95000000000002</v>
      </c>
      <c r="M546" s="69">
        <f t="shared" si="98"/>
        <v>-44.950000000000017</v>
      </c>
      <c r="N546" s="69">
        <f t="shared" si="108"/>
        <v>-4.4950000000000019</v>
      </c>
      <c r="O546" s="69">
        <f t="shared" si="99"/>
        <v>219.95000000000002</v>
      </c>
      <c r="P546" s="69">
        <f t="shared" si="100"/>
        <v>102</v>
      </c>
      <c r="Q546" s="70">
        <f t="shared" si="101"/>
        <v>1020</v>
      </c>
      <c r="R546" s="70">
        <v>260.73479564813664</v>
      </c>
      <c r="S546" s="71">
        <f t="shared" si="102"/>
        <v>21.990062494607248</v>
      </c>
      <c r="T546" s="71">
        <f t="shared" si="103"/>
        <v>3.0343546393930896</v>
      </c>
      <c r="U546" s="86">
        <v>45.336007372453444</v>
      </c>
      <c r="V546" s="70">
        <f t="shared" si="104"/>
        <v>431.52151087580421</v>
      </c>
      <c r="W546" s="86">
        <f t="shared" si="105"/>
        <v>150.84954773595248</v>
      </c>
      <c r="X546" s="86">
        <f t="shared" si="106"/>
        <v>582</v>
      </c>
      <c r="Y546" s="25">
        <f t="shared" si="107"/>
        <v>495</v>
      </c>
    </row>
    <row r="547" spans="1:25" ht="24" x14ac:dyDescent="0.45">
      <c r="A547" s="10" t="s">
        <v>385</v>
      </c>
      <c r="B547" s="21" t="s">
        <v>16</v>
      </c>
      <c r="C547" s="77" t="s">
        <v>385</v>
      </c>
      <c r="D547" s="78">
        <v>4904</v>
      </c>
      <c r="E547" s="74">
        <v>19481</v>
      </c>
      <c r="F547" s="78">
        <v>4279</v>
      </c>
      <c r="G547" s="78">
        <v>202</v>
      </c>
      <c r="H547" s="69">
        <v>235.95560765057428</v>
      </c>
      <c r="I547" s="69">
        <v>39.800430512476083</v>
      </c>
      <c r="J547" s="69">
        <v>26.799774552303923</v>
      </c>
      <c r="K547" s="69">
        <v>4409.9289735559969</v>
      </c>
      <c r="L547" s="69">
        <f t="shared" si="97"/>
        <v>213.95000000000002</v>
      </c>
      <c r="M547" s="69">
        <f t="shared" si="98"/>
        <v>-11.950000000000017</v>
      </c>
      <c r="N547" s="69">
        <f t="shared" si="108"/>
        <v>-1.1950000000000016</v>
      </c>
      <c r="O547" s="69">
        <f t="shared" si="99"/>
        <v>213.95000000000002</v>
      </c>
      <c r="P547" s="69">
        <f t="shared" si="100"/>
        <v>62.5</v>
      </c>
      <c r="Q547" s="70">
        <f t="shared" si="101"/>
        <v>625</v>
      </c>
      <c r="R547" s="70">
        <v>235.95560765057428</v>
      </c>
      <c r="S547" s="71">
        <f t="shared" si="102"/>
        <v>19.900215256238042</v>
      </c>
      <c r="T547" s="71">
        <f t="shared" si="103"/>
        <v>2.6799774552303925</v>
      </c>
      <c r="U547" s="86">
        <v>44.099289735559971</v>
      </c>
      <c r="V547" s="70">
        <f t="shared" si="104"/>
        <v>360.97013518714186</v>
      </c>
      <c r="W547" s="86">
        <f t="shared" si="105"/>
        <v>126.18648263594397</v>
      </c>
      <c r="X547" s="86">
        <f t="shared" si="106"/>
        <v>487</v>
      </c>
      <c r="Y547" s="25">
        <f t="shared" si="107"/>
        <v>414</v>
      </c>
    </row>
    <row r="548" spans="1:25" ht="24" x14ac:dyDescent="0.45">
      <c r="A548" s="10" t="s">
        <v>401</v>
      </c>
      <c r="B548" s="21" t="s">
        <v>16</v>
      </c>
      <c r="C548" s="77" t="s">
        <v>401</v>
      </c>
      <c r="D548" s="78">
        <v>4823</v>
      </c>
      <c r="E548" s="74">
        <v>18473</v>
      </c>
      <c r="F548" s="78">
        <v>4305</v>
      </c>
      <c r="G548" s="78">
        <v>547</v>
      </c>
      <c r="H548" s="69">
        <v>232.05829847037515</v>
      </c>
      <c r="I548" s="69">
        <v>39.143041672445378</v>
      </c>
      <c r="J548" s="69">
        <v>25.413081222971638</v>
      </c>
      <c r="K548" s="69">
        <v>4436.7245223553555</v>
      </c>
      <c r="L548" s="69">
        <f t="shared" si="97"/>
        <v>215.25</v>
      </c>
      <c r="M548" s="69">
        <f t="shared" si="98"/>
        <v>331.75</v>
      </c>
      <c r="N548" s="69">
        <f t="shared" si="108"/>
        <v>33.174999999999997</v>
      </c>
      <c r="O548" s="69">
        <f t="shared" si="99"/>
        <v>215.25</v>
      </c>
      <c r="P548" s="69">
        <f t="shared" si="100"/>
        <v>51.800000000000004</v>
      </c>
      <c r="Q548" s="70">
        <f t="shared" si="101"/>
        <v>518</v>
      </c>
      <c r="R548" s="70">
        <v>232.05829847037515</v>
      </c>
      <c r="S548" s="71">
        <f t="shared" si="102"/>
        <v>19.571520836222689</v>
      </c>
      <c r="T548" s="71">
        <f t="shared" si="103"/>
        <v>2.5413081222971639</v>
      </c>
      <c r="U548" s="86">
        <v>44.36724522355356</v>
      </c>
      <c r="V548" s="70">
        <f t="shared" si="104"/>
        <v>312.08075640785421</v>
      </c>
      <c r="W548" s="86">
        <f t="shared" si="105"/>
        <v>109.0959309668528</v>
      </c>
      <c r="X548" s="86">
        <f t="shared" si="106"/>
        <v>421</v>
      </c>
      <c r="Y548" s="25">
        <f t="shared" si="107"/>
        <v>358</v>
      </c>
    </row>
    <row r="549" spans="1:25" ht="24" x14ac:dyDescent="0.45">
      <c r="A549" s="10" t="s">
        <v>1331</v>
      </c>
      <c r="B549" s="21" t="s">
        <v>16</v>
      </c>
      <c r="C549" s="77" t="s">
        <v>424</v>
      </c>
      <c r="D549" s="78">
        <v>4695</v>
      </c>
      <c r="E549" s="74">
        <v>17337</v>
      </c>
      <c r="F549" s="78">
        <v>3805</v>
      </c>
      <c r="G549" s="78">
        <v>335</v>
      </c>
      <c r="H549" s="69">
        <v>225.89958766709753</v>
      </c>
      <c r="I549" s="69">
        <v>38.10420498696476</v>
      </c>
      <c r="J549" s="69">
        <v>23.850299851819369</v>
      </c>
      <c r="K549" s="69">
        <v>3921.4255069830724</v>
      </c>
      <c r="L549" s="69">
        <f t="shared" si="97"/>
        <v>190.25</v>
      </c>
      <c r="M549" s="69">
        <f t="shared" si="98"/>
        <v>144.75</v>
      </c>
      <c r="N549" s="69">
        <f t="shared" si="108"/>
        <v>14.475</v>
      </c>
      <c r="O549" s="69">
        <f t="shared" si="99"/>
        <v>190.25</v>
      </c>
      <c r="P549" s="69">
        <f t="shared" si="100"/>
        <v>89</v>
      </c>
      <c r="Q549" s="70">
        <f t="shared" si="101"/>
        <v>890</v>
      </c>
      <c r="R549" s="70">
        <v>225.89958766709753</v>
      </c>
      <c r="S549" s="71">
        <f t="shared" si="102"/>
        <v>19.05210249348238</v>
      </c>
      <c r="T549" s="71">
        <f t="shared" si="103"/>
        <v>2.3850299851819368</v>
      </c>
      <c r="U549" s="86">
        <v>39.214255069830728</v>
      </c>
      <c r="V549" s="70">
        <f t="shared" si="104"/>
        <v>356.30591524522868</v>
      </c>
      <c r="W549" s="86">
        <f t="shared" si="105"/>
        <v>124.5559834579294</v>
      </c>
      <c r="X549" s="86">
        <f t="shared" si="106"/>
        <v>481</v>
      </c>
      <c r="Y549" s="25">
        <f t="shared" si="107"/>
        <v>409</v>
      </c>
    </row>
    <row r="550" spans="1:25" ht="24" x14ac:dyDescent="0.45">
      <c r="A550" s="10" t="s">
        <v>438</v>
      </c>
      <c r="B550" s="21" t="s">
        <v>16</v>
      </c>
      <c r="C550" s="77" t="s">
        <v>438</v>
      </c>
      <c r="D550" s="78">
        <v>4283</v>
      </c>
      <c r="E550" s="74">
        <v>15802</v>
      </c>
      <c r="F550" s="78">
        <v>4135</v>
      </c>
      <c r="G550" s="78">
        <v>681</v>
      </c>
      <c r="H550" s="69">
        <v>206.07623726904765</v>
      </c>
      <c r="I550" s="69">
        <v>34.760449405574029</v>
      </c>
      <c r="J550" s="69">
        <v>21.738619037806409</v>
      </c>
      <c r="K550" s="69">
        <v>4261.5228571287789</v>
      </c>
      <c r="L550" s="69">
        <f t="shared" si="97"/>
        <v>206.75</v>
      </c>
      <c r="M550" s="69">
        <f t="shared" si="98"/>
        <v>474.25</v>
      </c>
      <c r="N550" s="69">
        <f t="shared" si="108"/>
        <v>47.424999999999997</v>
      </c>
      <c r="O550" s="69">
        <f t="shared" si="99"/>
        <v>206.75</v>
      </c>
      <c r="P550" s="69">
        <f t="shared" si="100"/>
        <v>14.8</v>
      </c>
      <c r="Q550" s="70">
        <f t="shared" si="101"/>
        <v>148</v>
      </c>
      <c r="R550" s="70">
        <v>206.07623726904765</v>
      </c>
      <c r="S550" s="71">
        <f t="shared" si="102"/>
        <v>17.380224702787014</v>
      </c>
      <c r="T550" s="71">
        <f t="shared" si="103"/>
        <v>2.173861903780641</v>
      </c>
      <c r="U550" s="86">
        <v>42.615228571287787</v>
      </c>
      <c r="V550" s="70">
        <f t="shared" si="104"/>
        <v>231.27282863934181</v>
      </c>
      <c r="W550" s="86">
        <f t="shared" si="105"/>
        <v>80.847421796082983</v>
      </c>
      <c r="X550" s="86">
        <f t="shared" si="106"/>
        <v>312</v>
      </c>
      <c r="Y550" s="25">
        <f t="shared" si="107"/>
        <v>265</v>
      </c>
    </row>
    <row r="551" spans="1:25" ht="24" x14ac:dyDescent="0.45">
      <c r="A551" s="10" t="s">
        <v>1331</v>
      </c>
      <c r="B551" s="21" t="s">
        <v>16</v>
      </c>
      <c r="C551" s="77" t="s">
        <v>269</v>
      </c>
      <c r="D551" s="78">
        <v>4064</v>
      </c>
      <c r="E551" s="74">
        <v>15312</v>
      </c>
      <c r="F551" s="78">
        <v>3098</v>
      </c>
      <c r="G551" s="78">
        <v>255</v>
      </c>
      <c r="H551" s="69">
        <v>195.53906800406483</v>
      </c>
      <c r="I551" s="69">
        <v>32.983064764009541</v>
      </c>
      <c r="J551" s="69">
        <v>21.064532002714323</v>
      </c>
      <c r="K551" s="69">
        <v>3192.7926992466646</v>
      </c>
      <c r="L551" s="69">
        <f t="shared" si="97"/>
        <v>154.9</v>
      </c>
      <c r="M551" s="69">
        <f t="shared" si="98"/>
        <v>100.1</v>
      </c>
      <c r="N551" s="69">
        <f t="shared" si="108"/>
        <v>10.01</v>
      </c>
      <c r="O551" s="69">
        <f t="shared" si="99"/>
        <v>154.9</v>
      </c>
      <c r="P551" s="69">
        <f t="shared" si="100"/>
        <v>96.600000000000009</v>
      </c>
      <c r="Q551" s="70">
        <f t="shared" si="101"/>
        <v>966</v>
      </c>
      <c r="R551" s="70">
        <v>195.53906800406483</v>
      </c>
      <c r="S551" s="71">
        <f t="shared" si="102"/>
        <v>16.49153238200477</v>
      </c>
      <c r="T551" s="71">
        <f t="shared" si="103"/>
        <v>2.1064532002714325</v>
      </c>
      <c r="U551" s="86">
        <v>31.927926992466645</v>
      </c>
      <c r="V551" s="70">
        <f t="shared" si="104"/>
        <v>328.44207417826482</v>
      </c>
      <c r="W551" s="86">
        <f t="shared" si="105"/>
        <v>114.81545438301222</v>
      </c>
      <c r="X551" s="86">
        <f t="shared" si="106"/>
        <v>443</v>
      </c>
      <c r="Y551" s="25">
        <f t="shared" si="107"/>
        <v>377</v>
      </c>
    </row>
    <row r="552" spans="1:25" ht="24" x14ac:dyDescent="0.45">
      <c r="A552" s="10" t="s">
        <v>521</v>
      </c>
      <c r="B552" s="21" t="s">
        <v>16</v>
      </c>
      <c r="C552" s="77" t="s">
        <v>521</v>
      </c>
      <c r="D552" s="78">
        <v>3477</v>
      </c>
      <c r="E552" s="74">
        <v>11912</v>
      </c>
      <c r="F552" s="78">
        <v>3309</v>
      </c>
      <c r="G552" s="78">
        <v>403</v>
      </c>
      <c r="H552" s="69">
        <v>167.29560517965879</v>
      </c>
      <c r="I552" s="69">
        <v>28.219024651688283</v>
      </c>
      <c r="J552" s="69">
        <v>16.387193391871278</v>
      </c>
      <c r="K552" s="69">
        <v>3410.2488837337678</v>
      </c>
      <c r="L552" s="69">
        <f t="shared" si="97"/>
        <v>165.45000000000002</v>
      </c>
      <c r="M552" s="69">
        <f t="shared" si="98"/>
        <v>237.54999999999998</v>
      </c>
      <c r="N552" s="69">
        <f t="shared" si="108"/>
        <v>23.754999999999999</v>
      </c>
      <c r="O552" s="69">
        <f t="shared" si="99"/>
        <v>165.45000000000002</v>
      </c>
      <c r="P552" s="69">
        <f t="shared" si="100"/>
        <v>16.8</v>
      </c>
      <c r="Q552" s="70">
        <f t="shared" si="101"/>
        <v>168</v>
      </c>
      <c r="R552" s="70">
        <v>167.29560517965879</v>
      </c>
      <c r="S552" s="71">
        <f t="shared" si="102"/>
        <v>14.109512325844142</v>
      </c>
      <c r="T552" s="71">
        <f t="shared" si="103"/>
        <v>1.638719339187128</v>
      </c>
      <c r="U552" s="86">
        <v>34.102488837337681</v>
      </c>
      <c r="V552" s="70">
        <f t="shared" si="104"/>
        <v>206.91388700365351</v>
      </c>
      <c r="W552" s="86">
        <f t="shared" si="105"/>
        <v>72.332121315204731</v>
      </c>
      <c r="X552" s="86">
        <f t="shared" si="106"/>
        <v>279</v>
      </c>
      <c r="Y552" s="25">
        <f t="shared" si="107"/>
        <v>237</v>
      </c>
    </row>
    <row r="553" spans="1:25" ht="24" x14ac:dyDescent="0.45">
      <c r="A553" s="10" t="s">
        <v>115</v>
      </c>
      <c r="B553" s="21" t="s">
        <v>16</v>
      </c>
      <c r="C553" s="77" t="s">
        <v>524</v>
      </c>
      <c r="D553" s="78">
        <v>2684</v>
      </c>
      <c r="E553" s="74">
        <v>11757</v>
      </c>
      <c r="F553" s="78">
        <v>2284</v>
      </c>
      <c r="G553" s="78">
        <v>163</v>
      </c>
      <c r="H553" s="69">
        <v>129.14046715622786</v>
      </c>
      <c r="I553" s="69">
        <v>21.783106748671656</v>
      </c>
      <c r="J553" s="69">
        <v>16.173961778729904</v>
      </c>
      <c r="K553" s="69">
        <v>2353.8859022205879</v>
      </c>
      <c r="L553" s="69">
        <f t="shared" si="97"/>
        <v>114.2</v>
      </c>
      <c r="M553" s="69">
        <f t="shared" si="98"/>
        <v>48.8</v>
      </c>
      <c r="N553" s="69">
        <f t="shared" si="108"/>
        <v>4.88</v>
      </c>
      <c r="O553" s="69">
        <f t="shared" si="99"/>
        <v>114.2</v>
      </c>
      <c r="P553" s="69">
        <f t="shared" si="100"/>
        <v>40</v>
      </c>
      <c r="Q553" s="70">
        <f t="shared" si="101"/>
        <v>400</v>
      </c>
      <c r="R553" s="70">
        <v>129.14046715622786</v>
      </c>
      <c r="S553" s="71">
        <f t="shared" si="102"/>
        <v>10.891553374335828</v>
      </c>
      <c r="T553" s="71">
        <f t="shared" si="103"/>
        <v>1.6173961778729904</v>
      </c>
      <c r="U553" s="86">
        <v>23.53885902220588</v>
      </c>
      <c r="V553" s="70">
        <f t="shared" si="104"/>
        <v>197.07348337489657</v>
      </c>
      <c r="W553" s="86">
        <f t="shared" si="105"/>
        <v>68.892152740000981</v>
      </c>
      <c r="X553" s="86">
        <f t="shared" si="106"/>
        <v>266</v>
      </c>
      <c r="Y553" s="25">
        <f t="shared" si="107"/>
        <v>226</v>
      </c>
    </row>
    <row r="554" spans="1:25" ht="24" x14ac:dyDescent="0.45">
      <c r="A554" s="10" t="s">
        <v>47</v>
      </c>
      <c r="B554" s="21" t="s">
        <v>16</v>
      </c>
      <c r="C554" s="77" t="s">
        <v>532</v>
      </c>
      <c r="D554" s="78">
        <v>3331</v>
      </c>
      <c r="E554" s="74">
        <v>11393</v>
      </c>
      <c r="F554" s="78">
        <v>2900</v>
      </c>
      <c r="G554" s="78">
        <v>182</v>
      </c>
      <c r="H554" s="69">
        <v>160.27082566967024</v>
      </c>
      <c r="I554" s="69">
        <v>27.034101557311953</v>
      </c>
      <c r="J554" s="69">
        <v>15.673211409804354</v>
      </c>
      <c r="K554" s="69">
        <v>2988.7342891592407</v>
      </c>
      <c r="L554" s="69">
        <f t="shared" si="97"/>
        <v>145</v>
      </c>
      <c r="M554" s="69">
        <f t="shared" si="98"/>
        <v>37</v>
      </c>
      <c r="N554" s="69">
        <f t="shared" si="108"/>
        <v>3.7</v>
      </c>
      <c r="O554" s="69">
        <f t="shared" si="99"/>
        <v>145</v>
      </c>
      <c r="P554" s="69">
        <f t="shared" si="100"/>
        <v>43.1</v>
      </c>
      <c r="Q554" s="70">
        <f t="shared" si="101"/>
        <v>431</v>
      </c>
      <c r="R554" s="70">
        <v>160.27082566967024</v>
      </c>
      <c r="S554" s="71">
        <f t="shared" si="102"/>
        <v>13.517050778655976</v>
      </c>
      <c r="T554" s="71">
        <f t="shared" si="103"/>
        <v>1.5673211409804355</v>
      </c>
      <c r="U554" s="86">
        <v>29.887342891592411</v>
      </c>
      <c r="V554" s="70">
        <f t="shared" si="104"/>
        <v>241.50789819893822</v>
      </c>
      <c r="W554" s="86">
        <f t="shared" si="105"/>
        <v>84.425356094138166</v>
      </c>
      <c r="X554" s="86">
        <f t="shared" si="106"/>
        <v>326</v>
      </c>
      <c r="Y554" s="25">
        <f t="shared" si="107"/>
        <v>277</v>
      </c>
    </row>
    <row r="555" spans="1:25" ht="24" x14ac:dyDescent="0.45">
      <c r="A555" s="10" t="s">
        <v>57</v>
      </c>
      <c r="B555" s="21" t="s">
        <v>16</v>
      </c>
      <c r="C555" s="77" t="s">
        <v>540</v>
      </c>
      <c r="D555" s="78">
        <v>3156</v>
      </c>
      <c r="E555" s="74">
        <v>11173</v>
      </c>
      <c r="F555" s="78">
        <v>2557</v>
      </c>
      <c r="G555" s="78">
        <v>166</v>
      </c>
      <c r="H555" s="69">
        <v>151.85071324331412</v>
      </c>
      <c r="I555" s="69">
        <v>25.613817026381426</v>
      </c>
      <c r="J555" s="69">
        <v>15.370560087926275</v>
      </c>
      <c r="K555" s="69">
        <v>2635.2391646138544</v>
      </c>
      <c r="L555" s="69">
        <f t="shared" si="97"/>
        <v>127.85000000000001</v>
      </c>
      <c r="M555" s="69">
        <f t="shared" si="98"/>
        <v>38.149999999999991</v>
      </c>
      <c r="N555" s="69">
        <f t="shared" si="108"/>
        <v>3.8149999999999991</v>
      </c>
      <c r="O555" s="69">
        <f t="shared" si="99"/>
        <v>127.85000000000001</v>
      </c>
      <c r="P555" s="69">
        <f t="shared" si="100"/>
        <v>59.900000000000006</v>
      </c>
      <c r="Q555" s="70">
        <f t="shared" si="101"/>
        <v>599</v>
      </c>
      <c r="R555" s="70">
        <v>151.85071324331412</v>
      </c>
      <c r="S555" s="71">
        <f t="shared" si="102"/>
        <v>12.806908513190713</v>
      </c>
      <c r="T555" s="71">
        <f t="shared" si="103"/>
        <v>1.5370560087926277</v>
      </c>
      <c r="U555" s="86">
        <v>26.352391646138546</v>
      </c>
      <c r="V555" s="70">
        <f t="shared" si="104"/>
        <v>245.55795739385076</v>
      </c>
      <c r="W555" s="86">
        <f t="shared" si="105"/>
        <v>85.841159437559966</v>
      </c>
      <c r="X555" s="86">
        <f t="shared" si="106"/>
        <v>331</v>
      </c>
      <c r="Y555" s="25">
        <f t="shared" si="107"/>
        <v>281</v>
      </c>
    </row>
    <row r="556" spans="1:25" ht="24" x14ac:dyDescent="0.45">
      <c r="A556" s="10" t="s">
        <v>47</v>
      </c>
      <c r="B556" s="21" t="s">
        <v>16</v>
      </c>
      <c r="C556" s="77" t="s">
        <v>548</v>
      </c>
      <c r="D556" s="78">
        <v>3164</v>
      </c>
      <c r="E556" s="74">
        <v>10858</v>
      </c>
      <c r="F556" s="78">
        <v>2821</v>
      </c>
      <c r="G556" s="78">
        <v>150</v>
      </c>
      <c r="H556" s="69">
        <v>152.23563266851897</v>
      </c>
      <c r="I556" s="69">
        <v>25.678744319223963</v>
      </c>
      <c r="J556" s="69">
        <v>14.937218422509934</v>
      </c>
      <c r="K556" s="69">
        <v>2907.3170447304196</v>
      </c>
      <c r="L556" s="69">
        <f t="shared" si="97"/>
        <v>141.05000000000001</v>
      </c>
      <c r="M556" s="69">
        <f t="shared" si="98"/>
        <v>8.9499999999999886</v>
      </c>
      <c r="N556" s="69">
        <f t="shared" si="108"/>
        <v>0.89499999999999891</v>
      </c>
      <c r="O556" s="69">
        <f t="shared" si="99"/>
        <v>141.05000000000001</v>
      </c>
      <c r="P556" s="69">
        <f t="shared" si="100"/>
        <v>34.300000000000004</v>
      </c>
      <c r="Q556" s="70">
        <f t="shared" si="101"/>
        <v>343</v>
      </c>
      <c r="R556" s="70">
        <v>152.23563266851897</v>
      </c>
      <c r="S556" s="71">
        <f t="shared" si="102"/>
        <v>12.839372159611981</v>
      </c>
      <c r="T556" s="71">
        <f t="shared" si="103"/>
        <v>1.4937218422509935</v>
      </c>
      <c r="U556" s="86">
        <v>29.0731704473042</v>
      </c>
      <c r="V556" s="70">
        <f t="shared" si="104"/>
        <v>226.05945343318413</v>
      </c>
      <c r="W556" s="86">
        <f t="shared" si="105"/>
        <v>79.024951137712819</v>
      </c>
      <c r="X556" s="86">
        <f t="shared" si="106"/>
        <v>305</v>
      </c>
      <c r="Y556" s="25">
        <f t="shared" si="107"/>
        <v>259</v>
      </c>
    </row>
    <row r="557" spans="1:25" ht="24" x14ac:dyDescent="0.45">
      <c r="A557" s="10" t="s">
        <v>327</v>
      </c>
      <c r="B557" s="21" t="s">
        <v>16</v>
      </c>
      <c r="C557" s="77" t="s">
        <v>553</v>
      </c>
      <c r="D557" s="78">
        <v>2716</v>
      </c>
      <c r="E557" s="74">
        <v>10698</v>
      </c>
      <c r="F557" s="78">
        <v>2575</v>
      </c>
      <c r="G557" s="78">
        <v>372</v>
      </c>
      <c r="H557" s="69">
        <v>130.68014485704725</v>
      </c>
      <c r="I557" s="69">
        <v>22.042815920041811</v>
      </c>
      <c r="J557" s="69">
        <v>14.717108370234966</v>
      </c>
      <c r="K557" s="69">
        <v>2653.7899291672566</v>
      </c>
      <c r="L557" s="69">
        <f t="shared" si="97"/>
        <v>128.75</v>
      </c>
      <c r="M557" s="69">
        <f t="shared" si="98"/>
        <v>243.25</v>
      </c>
      <c r="N557" s="69">
        <f t="shared" si="108"/>
        <v>24.324999999999999</v>
      </c>
      <c r="O557" s="69">
        <f t="shared" si="99"/>
        <v>128.75</v>
      </c>
      <c r="P557" s="69">
        <f t="shared" si="100"/>
        <v>14.100000000000001</v>
      </c>
      <c r="Q557" s="70">
        <f t="shared" si="101"/>
        <v>141</v>
      </c>
      <c r="R557" s="70">
        <v>130.68014485704725</v>
      </c>
      <c r="S557" s="71">
        <f t="shared" si="102"/>
        <v>11.021407960020905</v>
      </c>
      <c r="T557" s="71">
        <f t="shared" si="103"/>
        <v>1.4717108370234966</v>
      </c>
      <c r="U557" s="86">
        <v>26.53789929167257</v>
      </c>
      <c r="V557" s="70">
        <f t="shared" si="104"/>
        <v>156.5427412717172</v>
      </c>
      <c r="W557" s="86">
        <f t="shared" si="105"/>
        <v>54.723579536643783</v>
      </c>
      <c r="X557" s="86">
        <f t="shared" si="106"/>
        <v>211</v>
      </c>
      <c r="Y557" s="25">
        <f t="shared" si="107"/>
        <v>179</v>
      </c>
    </row>
    <row r="558" spans="1:25" ht="24" x14ac:dyDescent="0.45">
      <c r="A558" s="10" t="s">
        <v>47</v>
      </c>
      <c r="B558" s="21" t="s">
        <v>16</v>
      </c>
      <c r="C558" s="77" t="s">
        <v>572</v>
      </c>
      <c r="D558" s="78">
        <v>2847</v>
      </c>
      <c r="E558" s="74">
        <v>10110</v>
      </c>
      <c r="F558" s="78">
        <v>2378</v>
      </c>
      <c r="G558" s="78">
        <v>130</v>
      </c>
      <c r="H558" s="69">
        <v>136.98320044477671</v>
      </c>
      <c r="I558" s="69">
        <v>23.106000340338376</v>
      </c>
      <c r="J558" s="69">
        <v>13.908203928124465</v>
      </c>
      <c r="K558" s="69">
        <v>2450.762117110577</v>
      </c>
      <c r="L558" s="69">
        <f t="shared" si="97"/>
        <v>118.9</v>
      </c>
      <c r="M558" s="69">
        <f t="shared" si="98"/>
        <v>11.099999999999994</v>
      </c>
      <c r="N558" s="69">
        <f t="shared" si="108"/>
        <v>1.1099999999999994</v>
      </c>
      <c r="O558" s="69">
        <f t="shared" si="99"/>
        <v>118.9</v>
      </c>
      <c r="P558" s="69">
        <f t="shared" si="100"/>
        <v>46.900000000000006</v>
      </c>
      <c r="Q558" s="70">
        <f t="shared" si="101"/>
        <v>469</v>
      </c>
      <c r="R558" s="70">
        <v>136.98320044477671</v>
      </c>
      <c r="S558" s="71">
        <f t="shared" si="102"/>
        <v>11.553000170169188</v>
      </c>
      <c r="T558" s="71">
        <f t="shared" si="103"/>
        <v>1.3908203928124465</v>
      </c>
      <c r="U558" s="86">
        <v>24.507621171105772</v>
      </c>
      <c r="V558" s="70">
        <f t="shared" si="104"/>
        <v>217.44300139323923</v>
      </c>
      <c r="W558" s="86">
        <f t="shared" si="105"/>
        <v>76.012846617879731</v>
      </c>
      <c r="X558" s="86">
        <f t="shared" si="106"/>
        <v>293</v>
      </c>
      <c r="Y558" s="25">
        <f t="shared" si="107"/>
        <v>249</v>
      </c>
    </row>
    <row r="559" spans="1:25" ht="24" x14ac:dyDescent="0.45">
      <c r="A559" s="10" t="s">
        <v>47</v>
      </c>
      <c r="B559" s="21" t="s">
        <v>16</v>
      </c>
      <c r="C559" s="77" t="s">
        <v>585</v>
      </c>
      <c r="D559" s="78">
        <v>2894</v>
      </c>
      <c r="E559" s="74">
        <v>9879</v>
      </c>
      <c r="F559" s="78">
        <v>2620</v>
      </c>
      <c r="G559" s="78">
        <v>172</v>
      </c>
      <c r="H559" s="69">
        <v>139.24460206785523</v>
      </c>
      <c r="I559" s="69">
        <v>23.487448185788292</v>
      </c>
      <c r="J559" s="69">
        <v>13.59042004015248</v>
      </c>
      <c r="K559" s="69">
        <v>2700.1668405507621</v>
      </c>
      <c r="L559" s="69">
        <f t="shared" si="97"/>
        <v>131</v>
      </c>
      <c r="M559" s="69">
        <f t="shared" si="98"/>
        <v>41</v>
      </c>
      <c r="N559" s="69">
        <f t="shared" si="108"/>
        <v>4.0999999999999996</v>
      </c>
      <c r="O559" s="69">
        <f t="shared" si="99"/>
        <v>131</v>
      </c>
      <c r="P559" s="69">
        <f t="shared" si="100"/>
        <v>27.400000000000002</v>
      </c>
      <c r="Q559" s="70">
        <f t="shared" si="101"/>
        <v>274</v>
      </c>
      <c r="R559" s="70">
        <v>139.24460206785523</v>
      </c>
      <c r="S559" s="71">
        <f t="shared" si="102"/>
        <v>11.743724092894146</v>
      </c>
      <c r="T559" s="71">
        <f t="shared" si="103"/>
        <v>1.3590420040152482</v>
      </c>
      <c r="U559" s="86">
        <v>27.001668405507623</v>
      </c>
      <c r="V559" s="70">
        <f t="shared" si="104"/>
        <v>199.93095256224177</v>
      </c>
      <c r="W559" s="86">
        <f t="shared" si="105"/>
        <v>69.891055283018133</v>
      </c>
      <c r="X559" s="86">
        <f t="shared" si="106"/>
        <v>270</v>
      </c>
      <c r="Y559" s="25">
        <f t="shared" si="107"/>
        <v>230</v>
      </c>
    </row>
    <row r="560" spans="1:25" ht="24" x14ac:dyDescent="0.45">
      <c r="A560" s="10" t="s">
        <v>152</v>
      </c>
      <c r="B560" s="21" t="s">
        <v>16</v>
      </c>
      <c r="C560" s="77" t="s">
        <v>613</v>
      </c>
      <c r="D560" s="78">
        <v>2513</v>
      </c>
      <c r="E560" s="74">
        <v>9177</v>
      </c>
      <c r="F560" s="78">
        <v>1985</v>
      </c>
      <c r="G560" s="78">
        <v>97</v>
      </c>
      <c r="H560" s="69">
        <v>120.91281444247413</v>
      </c>
      <c r="I560" s="69">
        <v>20.395285864162396</v>
      </c>
      <c r="J560" s="69">
        <v>12.624687185796065</v>
      </c>
      <c r="K560" s="69">
        <v>2045.7370910279628</v>
      </c>
      <c r="L560" s="69">
        <f t="shared" si="97"/>
        <v>99.25</v>
      </c>
      <c r="M560" s="69">
        <f t="shared" si="98"/>
        <v>-2.25</v>
      </c>
      <c r="N560" s="69">
        <f t="shared" si="108"/>
        <v>-0.22500000000000001</v>
      </c>
      <c r="O560" s="69">
        <f t="shared" si="99"/>
        <v>99.25</v>
      </c>
      <c r="P560" s="69">
        <f t="shared" si="100"/>
        <v>52.800000000000004</v>
      </c>
      <c r="Q560" s="70">
        <f t="shared" si="101"/>
        <v>528</v>
      </c>
      <c r="R560" s="70">
        <v>120.91281444247413</v>
      </c>
      <c r="S560" s="71">
        <f t="shared" si="102"/>
        <v>10.197642932081198</v>
      </c>
      <c r="T560" s="71">
        <f t="shared" si="103"/>
        <v>1.2624687185796066</v>
      </c>
      <c r="U560" s="86">
        <v>20.457370910279629</v>
      </c>
      <c r="V560" s="70">
        <f t="shared" si="104"/>
        <v>203.33035956625534</v>
      </c>
      <c r="W560" s="86">
        <f t="shared" si="105"/>
        <v>71.079406260203754</v>
      </c>
      <c r="X560" s="86">
        <f t="shared" si="106"/>
        <v>274</v>
      </c>
      <c r="Y560" s="25">
        <f t="shared" si="107"/>
        <v>233</v>
      </c>
    </row>
    <row r="561" spans="1:25" ht="24" x14ac:dyDescent="0.45">
      <c r="A561" s="10" t="s">
        <v>152</v>
      </c>
      <c r="B561" s="21" t="s">
        <v>16</v>
      </c>
      <c r="C561" s="77" t="s">
        <v>627</v>
      </c>
      <c r="D561" s="78">
        <v>2438</v>
      </c>
      <c r="E561" s="74">
        <v>8833</v>
      </c>
      <c r="F561" s="78">
        <v>1724</v>
      </c>
      <c r="G561" s="78">
        <v>115</v>
      </c>
      <c r="H561" s="69">
        <v>117.30419483117865</v>
      </c>
      <c r="I561" s="69">
        <v>19.7865924937636</v>
      </c>
      <c r="J561" s="69">
        <v>12.151450573404887</v>
      </c>
      <c r="K561" s="69">
        <v>1776.7510050036312</v>
      </c>
      <c r="L561" s="69">
        <f t="shared" si="97"/>
        <v>86.2</v>
      </c>
      <c r="M561" s="69">
        <f t="shared" si="98"/>
        <v>28.799999999999997</v>
      </c>
      <c r="N561" s="69">
        <f t="shared" si="108"/>
        <v>2.88</v>
      </c>
      <c r="O561" s="69">
        <f t="shared" si="99"/>
        <v>86.2</v>
      </c>
      <c r="P561" s="69">
        <f t="shared" si="100"/>
        <v>71.400000000000006</v>
      </c>
      <c r="Q561" s="70">
        <f t="shared" si="101"/>
        <v>714</v>
      </c>
      <c r="R561" s="70">
        <v>117.30419483117865</v>
      </c>
      <c r="S561" s="71">
        <f t="shared" si="102"/>
        <v>9.8932962468817998</v>
      </c>
      <c r="T561" s="71">
        <f t="shared" si="103"/>
        <v>1.2151450573404887</v>
      </c>
      <c r="U561" s="86">
        <v>17.767510050036314</v>
      </c>
      <c r="V561" s="70">
        <f t="shared" si="104"/>
        <v>212.26985607075628</v>
      </c>
      <c r="W561" s="86">
        <f t="shared" si="105"/>
        <v>74.204439359838062</v>
      </c>
      <c r="X561" s="86">
        <f t="shared" si="106"/>
        <v>286</v>
      </c>
      <c r="Y561" s="25">
        <f t="shared" si="107"/>
        <v>243</v>
      </c>
    </row>
    <row r="562" spans="1:25" ht="24" x14ac:dyDescent="0.45">
      <c r="A562" s="10" t="s">
        <v>214</v>
      </c>
      <c r="B562" s="21" t="s">
        <v>16</v>
      </c>
      <c r="C562" s="77" t="s">
        <v>640</v>
      </c>
      <c r="D562" s="78">
        <v>2101</v>
      </c>
      <c r="E562" s="74">
        <v>8476</v>
      </c>
      <c r="F562" s="78">
        <v>1554</v>
      </c>
      <c r="G562" s="78">
        <v>75</v>
      </c>
      <c r="H562" s="69">
        <v>101.08946404442426</v>
      </c>
      <c r="I562" s="69">
        <v>17.051530282771665</v>
      </c>
      <c r="J562" s="69">
        <v>11.660330019266366</v>
      </c>
      <c r="K562" s="69">
        <v>1601.5493397770551</v>
      </c>
      <c r="L562" s="69">
        <f t="shared" si="97"/>
        <v>77.7</v>
      </c>
      <c r="M562" s="69">
        <f t="shared" si="98"/>
        <v>-2.7000000000000028</v>
      </c>
      <c r="N562" s="69">
        <f t="shared" si="108"/>
        <v>-0.2700000000000003</v>
      </c>
      <c r="O562" s="69">
        <f t="shared" si="99"/>
        <v>77.7</v>
      </c>
      <c r="P562" s="69">
        <f t="shared" si="100"/>
        <v>54.7</v>
      </c>
      <c r="Q562" s="70">
        <f t="shared" si="101"/>
        <v>547</v>
      </c>
      <c r="R562" s="70">
        <v>101.08946404442426</v>
      </c>
      <c r="S562" s="71">
        <f t="shared" si="102"/>
        <v>8.5257651413858326</v>
      </c>
      <c r="T562" s="71">
        <f t="shared" si="103"/>
        <v>1.1660330019266367</v>
      </c>
      <c r="U562" s="86">
        <v>16.015493397770552</v>
      </c>
      <c r="V562" s="70">
        <f t="shared" si="104"/>
        <v>179.434689581654</v>
      </c>
      <c r="W562" s="86">
        <f t="shared" si="105"/>
        <v>62.726054412902357</v>
      </c>
      <c r="X562" s="86">
        <f t="shared" si="106"/>
        <v>242</v>
      </c>
      <c r="Y562" s="25">
        <f t="shared" si="107"/>
        <v>206</v>
      </c>
    </row>
    <row r="563" spans="1:25" ht="24" x14ac:dyDescent="0.45">
      <c r="A563" s="10" t="s">
        <v>57</v>
      </c>
      <c r="B563" s="21" t="s">
        <v>16</v>
      </c>
      <c r="C563" s="77" t="s">
        <v>670</v>
      </c>
      <c r="D563" s="78">
        <v>2100</v>
      </c>
      <c r="E563" s="74">
        <v>7906</v>
      </c>
      <c r="F563" s="78">
        <v>1668</v>
      </c>
      <c r="G563" s="78">
        <v>155</v>
      </c>
      <c r="H563" s="69">
        <v>101.04134911627365</v>
      </c>
      <c r="I563" s="69">
        <v>17.043414371166346</v>
      </c>
      <c r="J563" s="69">
        <v>10.876187958036796</v>
      </c>
      <c r="K563" s="69">
        <v>1719.0375152819356</v>
      </c>
      <c r="L563" s="69">
        <f t="shared" si="97"/>
        <v>83.4</v>
      </c>
      <c r="M563" s="69">
        <f t="shared" si="98"/>
        <v>71.599999999999994</v>
      </c>
      <c r="N563" s="69">
        <f t="shared" si="108"/>
        <v>7.1599999999999993</v>
      </c>
      <c r="O563" s="69">
        <f t="shared" si="99"/>
        <v>83.4</v>
      </c>
      <c r="P563" s="69">
        <f t="shared" si="100"/>
        <v>43.2</v>
      </c>
      <c r="Q563" s="70">
        <f t="shared" si="101"/>
        <v>432</v>
      </c>
      <c r="R563" s="70">
        <v>101.04134911627365</v>
      </c>
      <c r="S563" s="71">
        <f t="shared" si="102"/>
        <v>8.521707185583173</v>
      </c>
      <c r="T563" s="71">
        <f t="shared" si="103"/>
        <v>1.0876187958036796</v>
      </c>
      <c r="U563" s="86">
        <v>17.190375152819357</v>
      </c>
      <c r="V563" s="70">
        <f t="shared" si="104"/>
        <v>161.70581265887253</v>
      </c>
      <c r="W563" s="86">
        <f t="shared" si="105"/>
        <v>56.528465189041718</v>
      </c>
      <c r="X563" s="86">
        <f t="shared" si="106"/>
        <v>218</v>
      </c>
      <c r="Y563" s="25">
        <f t="shared" si="107"/>
        <v>185</v>
      </c>
    </row>
    <row r="564" spans="1:25" ht="24" x14ac:dyDescent="0.45">
      <c r="A564" s="10" t="s">
        <v>17</v>
      </c>
      <c r="B564" s="21" t="s">
        <v>16</v>
      </c>
      <c r="C564" s="77" t="s">
        <v>683</v>
      </c>
      <c r="D564" s="78">
        <v>1905</v>
      </c>
      <c r="E564" s="74">
        <v>7651</v>
      </c>
      <c r="F564" s="78">
        <v>1219</v>
      </c>
      <c r="G564" s="78">
        <v>63</v>
      </c>
      <c r="H564" s="69">
        <v>91.658938126905383</v>
      </c>
      <c r="I564" s="69">
        <v>15.460811608129472</v>
      </c>
      <c r="J564" s="69">
        <v>10.525387562223568</v>
      </c>
      <c r="K564" s="69">
        <v>1256.2989994776256</v>
      </c>
      <c r="L564" s="69">
        <f t="shared" si="97"/>
        <v>60.95</v>
      </c>
      <c r="M564" s="69">
        <f t="shared" si="98"/>
        <v>2.0499999999999972</v>
      </c>
      <c r="N564" s="69">
        <f t="shared" si="108"/>
        <v>0.20499999999999971</v>
      </c>
      <c r="O564" s="69">
        <f t="shared" si="99"/>
        <v>60.95</v>
      </c>
      <c r="P564" s="69">
        <f t="shared" si="100"/>
        <v>68.600000000000009</v>
      </c>
      <c r="Q564" s="70">
        <f t="shared" si="101"/>
        <v>686</v>
      </c>
      <c r="R564" s="70">
        <v>91.658938126905383</v>
      </c>
      <c r="S564" s="71">
        <f t="shared" si="102"/>
        <v>7.7304058040647359</v>
      </c>
      <c r="T564" s="71">
        <f t="shared" si="103"/>
        <v>1.0525387562223567</v>
      </c>
      <c r="U564" s="86">
        <v>12.562989994776256</v>
      </c>
      <c r="V564" s="70">
        <f t="shared" si="104"/>
        <v>179.29479516952398</v>
      </c>
      <c r="W564" s="86">
        <f t="shared" si="105"/>
        <v>62.677150689058394</v>
      </c>
      <c r="X564" s="86">
        <f t="shared" si="106"/>
        <v>242</v>
      </c>
      <c r="Y564" s="25">
        <f t="shared" si="107"/>
        <v>206</v>
      </c>
    </row>
    <row r="565" spans="1:25" ht="24" x14ac:dyDescent="0.45">
      <c r="A565" s="10" t="s">
        <v>327</v>
      </c>
      <c r="B565" s="21" t="s">
        <v>16</v>
      </c>
      <c r="C565" s="77" t="s">
        <v>684</v>
      </c>
      <c r="D565" s="78">
        <v>1803</v>
      </c>
      <c r="E565" s="74">
        <v>7650</v>
      </c>
      <c r="F565" s="78">
        <v>1524</v>
      </c>
      <c r="G565" s="78">
        <v>141</v>
      </c>
      <c r="H565" s="69">
        <v>86.751215455543516</v>
      </c>
      <c r="I565" s="69">
        <v>14.632988624387107</v>
      </c>
      <c r="J565" s="69">
        <v>10.52401187439685</v>
      </c>
      <c r="K565" s="69">
        <v>1570.6313988547181</v>
      </c>
      <c r="L565" s="69">
        <f t="shared" si="97"/>
        <v>76.2</v>
      </c>
      <c r="M565" s="69">
        <f t="shared" si="98"/>
        <v>64.8</v>
      </c>
      <c r="N565" s="69">
        <f t="shared" si="108"/>
        <v>6.4799999999999995</v>
      </c>
      <c r="O565" s="69">
        <f t="shared" si="99"/>
        <v>76.2</v>
      </c>
      <c r="P565" s="69">
        <f t="shared" si="100"/>
        <v>27.900000000000002</v>
      </c>
      <c r="Q565" s="70">
        <f t="shared" si="101"/>
        <v>279</v>
      </c>
      <c r="R565" s="70">
        <v>86.751215455543516</v>
      </c>
      <c r="S565" s="71">
        <f t="shared" si="102"/>
        <v>7.3164943121935533</v>
      </c>
      <c r="T565" s="71">
        <f t="shared" si="103"/>
        <v>1.052401187439685</v>
      </c>
      <c r="U565" s="86">
        <v>15.70631398854718</v>
      </c>
      <c r="V565" s="70">
        <f t="shared" si="104"/>
        <v>130.14162256884458</v>
      </c>
      <c r="W565" s="86">
        <f t="shared" si="105"/>
        <v>45.494383040810781</v>
      </c>
      <c r="X565" s="86">
        <f t="shared" si="106"/>
        <v>176</v>
      </c>
      <c r="Y565" s="25">
        <f t="shared" si="107"/>
        <v>150</v>
      </c>
    </row>
    <row r="566" spans="1:25" ht="24" x14ac:dyDescent="0.45">
      <c r="A566" s="10" t="s">
        <v>342</v>
      </c>
      <c r="B566" s="21" t="s">
        <v>16</v>
      </c>
      <c r="C566" s="77" t="s">
        <v>705</v>
      </c>
      <c r="D566" s="78">
        <v>1814</v>
      </c>
      <c r="E566" s="74">
        <v>7309</v>
      </c>
      <c r="F566" s="78">
        <v>1547</v>
      </c>
      <c r="G566" s="78">
        <v>230</v>
      </c>
      <c r="H566" s="69">
        <v>87.28047966520019</v>
      </c>
      <c r="I566" s="69">
        <v>14.722263652045598</v>
      </c>
      <c r="J566" s="69">
        <v>10.054902325485827</v>
      </c>
      <c r="K566" s="69">
        <v>1594.3351535618431</v>
      </c>
      <c r="L566" s="69">
        <f t="shared" si="97"/>
        <v>77.350000000000009</v>
      </c>
      <c r="M566" s="69">
        <f t="shared" si="98"/>
        <v>152.64999999999998</v>
      </c>
      <c r="N566" s="69">
        <f t="shared" si="108"/>
        <v>15.264999999999997</v>
      </c>
      <c r="O566" s="69">
        <f t="shared" si="99"/>
        <v>77.350000000000009</v>
      </c>
      <c r="P566" s="69">
        <f t="shared" si="100"/>
        <v>26.700000000000003</v>
      </c>
      <c r="Q566" s="70">
        <f t="shared" si="101"/>
        <v>267</v>
      </c>
      <c r="R566" s="70">
        <v>87.28047966520019</v>
      </c>
      <c r="S566" s="71">
        <f t="shared" si="102"/>
        <v>7.3611318260227989</v>
      </c>
      <c r="T566" s="71">
        <f t="shared" si="103"/>
        <v>1.0054902325485828</v>
      </c>
      <c r="U566" s="86">
        <v>15.943351535618431</v>
      </c>
      <c r="V566" s="70">
        <f t="shared" si="104"/>
        <v>121.01447279429284</v>
      </c>
      <c r="W566" s="86">
        <f t="shared" si="105"/>
        <v>42.303750868581261</v>
      </c>
      <c r="X566" s="86">
        <f t="shared" si="106"/>
        <v>163</v>
      </c>
      <c r="Y566" s="25">
        <f t="shared" si="107"/>
        <v>139</v>
      </c>
    </row>
    <row r="567" spans="1:25" ht="24" x14ac:dyDescent="0.45">
      <c r="A567" s="10" t="s">
        <v>100</v>
      </c>
      <c r="B567" s="21" t="s">
        <v>16</v>
      </c>
      <c r="C567" s="77" t="s">
        <v>230</v>
      </c>
      <c r="D567" s="78">
        <v>2004</v>
      </c>
      <c r="E567" s="74">
        <v>6912</v>
      </c>
      <c r="F567" s="78">
        <v>1907</v>
      </c>
      <c r="G567" s="78">
        <v>392</v>
      </c>
      <c r="H567" s="69">
        <v>96.422316013815433</v>
      </c>
      <c r="I567" s="69">
        <v>16.264286857055886</v>
      </c>
      <c r="J567" s="69">
        <v>9.5087542582785645</v>
      </c>
      <c r="K567" s="69">
        <v>1965.3504446298869</v>
      </c>
      <c r="L567" s="69">
        <f t="shared" si="97"/>
        <v>95.350000000000009</v>
      </c>
      <c r="M567" s="69">
        <f t="shared" si="98"/>
        <v>296.64999999999998</v>
      </c>
      <c r="N567" s="69">
        <f t="shared" si="108"/>
        <v>29.664999999999999</v>
      </c>
      <c r="O567" s="69">
        <f t="shared" si="99"/>
        <v>95.350000000000009</v>
      </c>
      <c r="P567" s="69">
        <f t="shared" si="100"/>
        <v>9.7000000000000011</v>
      </c>
      <c r="Q567" s="70">
        <f t="shared" si="101"/>
        <v>97</v>
      </c>
      <c r="R567" s="70">
        <v>96.422316013815433</v>
      </c>
      <c r="S567" s="71">
        <f t="shared" si="102"/>
        <v>8.132143428527943</v>
      </c>
      <c r="T567" s="71">
        <f t="shared" si="103"/>
        <v>0.95087542582785645</v>
      </c>
      <c r="U567" s="86">
        <v>19.653504446298868</v>
      </c>
      <c r="V567" s="70">
        <f t="shared" si="104"/>
        <v>103.29208846281441</v>
      </c>
      <c r="W567" s="86">
        <f t="shared" si="105"/>
        <v>36.108431298577983</v>
      </c>
      <c r="X567" s="86">
        <f t="shared" si="106"/>
        <v>139</v>
      </c>
      <c r="Y567" s="25">
        <f t="shared" si="107"/>
        <v>118</v>
      </c>
    </row>
    <row r="568" spans="1:25" ht="24" x14ac:dyDescent="0.45">
      <c r="A568" s="10" t="s">
        <v>152</v>
      </c>
      <c r="B568" s="21" t="s">
        <v>16</v>
      </c>
      <c r="C568" s="77" t="s">
        <v>735</v>
      </c>
      <c r="D568" s="78">
        <v>1824</v>
      </c>
      <c r="E568" s="74">
        <v>6860</v>
      </c>
      <c r="F568" s="78">
        <v>1307</v>
      </c>
      <c r="G568" s="78">
        <v>188</v>
      </c>
      <c r="H568" s="69">
        <v>87.761628946706253</v>
      </c>
      <c r="I568" s="69">
        <v>14.80342276809877</v>
      </c>
      <c r="J568" s="69">
        <v>9.4372184912892028</v>
      </c>
      <c r="K568" s="69">
        <v>1346.9916261831474</v>
      </c>
      <c r="L568" s="69">
        <f t="shared" si="97"/>
        <v>65.350000000000009</v>
      </c>
      <c r="M568" s="69">
        <f t="shared" si="98"/>
        <v>122.64999999999999</v>
      </c>
      <c r="N568" s="69">
        <f t="shared" si="108"/>
        <v>12.264999999999999</v>
      </c>
      <c r="O568" s="69">
        <f t="shared" si="99"/>
        <v>65.350000000000009</v>
      </c>
      <c r="P568" s="69">
        <f t="shared" si="100"/>
        <v>51.7</v>
      </c>
      <c r="Q568" s="70">
        <f t="shared" si="101"/>
        <v>517</v>
      </c>
      <c r="R568" s="70">
        <v>87.761628946706253</v>
      </c>
      <c r="S568" s="71">
        <f t="shared" si="102"/>
        <v>7.4017113840493849</v>
      </c>
      <c r="T568" s="71">
        <f t="shared" si="103"/>
        <v>0.94372184912892032</v>
      </c>
      <c r="U568" s="86">
        <v>13.469916261831475</v>
      </c>
      <c r="V568" s="70">
        <f t="shared" si="104"/>
        <v>147.12453474345818</v>
      </c>
      <c r="W568" s="86">
        <f t="shared" si="105"/>
        <v>51.431200919438375</v>
      </c>
      <c r="X568" s="86">
        <f t="shared" si="106"/>
        <v>199</v>
      </c>
      <c r="Y568" s="25">
        <f t="shared" si="107"/>
        <v>169</v>
      </c>
    </row>
    <row r="569" spans="1:25" ht="24" x14ac:dyDescent="0.45">
      <c r="A569" s="10" t="s">
        <v>47</v>
      </c>
      <c r="B569" s="21" t="s">
        <v>16</v>
      </c>
      <c r="C569" s="77" t="s">
        <v>780</v>
      </c>
      <c r="D569" s="78">
        <v>1451</v>
      </c>
      <c r="E569" s="74">
        <v>6091</v>
      </c>
      <c r="F569" s="78">
        <v>1202</v>
      </c>
      <c r="G569" s="78">
        <v>87</v>
      </c>
      <c r="H569" s="69">
        <v>69.814760746530027</v>
      </c>
      <c r="I569" s="69">
        <v>11.776187739315414</v>
      </c>
      <c r="J569" s="69">
        <v>8.3793145525426418</v>
      </c>
      <c r="K569" s="69">
        <v>1238.778832954968</v>
      </c>
      <c r="L569" s="69">
        <f t="shared" si="97"/>
        <v>60.1</v>
      </c>
      <c r="M569" s="69">
        <f t="shared" si="98"/>
        <v>26.9</v>
      </c>
      <c r="N569" s="69">
        <f t="shared" si="108"/>
        <v>2.69</v>
      </c>
      <c r="O569" s="69">
        <f t="shared" si="99"/>
        <v>60.1</v>
      </c>
      <c r="P569" s="69">
        <f t="shared" si="100"/>
        <v>24.900000000000002</v>
      </c>
      <c r="Q569" s="70">
        <f t="shared" si="101"/>
        <v>249</v>
      </c>
      <c r="R569" s="70">
        <v>69.814760746530027</v>
      </c>
      <c r="S569" s="71">
        <f t="shared" si="102"/>
        <v>5.8880938696577072</v>
      </c>
      <c r="T569" s="71">
        <f t="shared" si="103"/>
        <v>0.83793145525426427</v>
      </c>
      <c r="U569" s="86">
        <v>12.38778832954968</v>
      </c>
      <c r="V569" s="70">
        <f t="shared" si="104"/>
        <v>109.46271149048316</v>
      </c>
      <c r="W569" s="86">
        <f t="shared" si="105"/>
        <v>38.265532786018753</v>
      </c>
      <c r="X569" s="86">
        <f t="shared" si="106"/>
        <v>148</v>
      </c>
      <c r="Y569" s="25">
        <f t="shared" si="107"/>
        <v>126</v>
      </c>
    </row>
    <row r="570" spans="1:25" ht="24" x14ac:dyDescent="0.45">
      <c r="A570" s="10" t="s">
        <v>342</v>
      </c>
      <c r="B570" s="21" t="s">
        <v>16</v>
      </c>
      <c r="C570" s="77" t="s">
        <v>820</v>
      </c>
      <c r="D570" s="78">
        <v>1585</v>
      </c>
      <c r="E570" s="74">
        <v>5688</v>
      </c>
      <c r="F570" s="78">
        <v>1388</v>
      </c>
      <c r="G570" s="78">
        <v>137</v>
      </c>
      <c r="H570" s="69">
        <v>76.262161118711305</v>
      </c>
      <c r="I570" s="69">
        <v>12.863719894427934</v>
      </c>
      <c r="J570" s="69">
        <v>7.8249123583750695</v>
      </c>
      <c r="K570" s="69">
        <v>1430.4700666734573</v>
      </c>
      <c r="L570" s="69">
        <f t="shared" si="97"/>
        <v>69.400000000000006</v>
      </c>
      <c r="M570" s="69">
        <f t="shared" si="98"/>
        <v>67.599999999999994</v>
      </c>
      <c r="N570" s="69">
        <f t="shared" si="108"/>
        <v>6.76</v>
      </c>
      <c r="O570" s="69">
        <f t="shared" si="99"/>
        <v>69.400000000000006</v>
      </c>
      <c r="P570" s="69">
        <f t="shared" si="100"/>
        <v>19.700000000000003</v>
      </c>
      <c r="Q570" s="70">
        <f t="shared" si="101"/>
        <v>197</v>
      </c>
      <c r="R570" s="70">
        <v>76.262161118711305</v>
      </c>
      <c r="S570" s="71">
        <f t="shared" si="102"/>
        <v>6.431859947213967</v>
      </c>
      <c r="T570" s="71">
        <f t="shared" si="103"/>
        <v>0.78249123583750702</v>
      </c>
      <c r="U570" s="86">
        <v>14.304700666734574</v>
      </c>
      <c r="V570" s="70">
        <f t="shared" si="104"/>
        <v>109.15623049682233</v>
      </c>
      <c r="W570" s="86">
        <f t="shared" si="105"/>
        <v>38.158394397506974</v>
      </c>
      <c r="X570" s="86">
        <f t="shared" si="106"/>
        <v>147</v>
      </c>
      <c r="Y570" s="25">
        <f t="shared" si="107"/>
        <v>125</v>
      </c>
    </row>
    <row r="571" spans="1:25" ht="24" x14ac:dyDescent="0.45">
      <c r="A571" s="10" t="s">
        <v>247</v>
      </c>
      <c r="B571" s="21" t="s">
        <v>16</v>
      </c>
      <c r="C571" s="77" t="s">
        <v>826</v>
      </c>
      <c r="D571" s="78">
        <v>1458</v>
      </c>
      <c r="E571" s="74">
        <v>5655</v>
      </c>
      <c r="F571" s="78">
        <v>1114</v>
      </c>
      <c r="G571" s="78">
        <v>191</v>
      </c>
      <c r="H571" s="69">
        <v>70.151565243584272</v>
      </c>
      <c r="I571" s="69">
        <v>11.832999120552635</v>
      </c>
      <c r="J571" s="69">
        <v>7.7795146600933576</v>
      </c>
      <c r="K571" s="69">
        <v>1148.0862062494461</v>
      </c>
      <c r="L571" s="69">
        <f t="shared" si="97"/>
        <v>55.7</v>
      </c>
      <c r="M571" s="69">
        <f t="shared" si="98"/>
        <v>135.30000000000001</v>
      </c>
      <c r="N571" s="69">
        <f t="shared" si="108"/>
        <v>13.530000000000001</v>
      </c>
      <c r="O571" s="69">
        <f t="shared" si="99"/>
        <v>55.7</v>
      </c>
      <c r="P571" s="69">
        <f t="shared" si="100"/>
        <v>34.4</v>
      </c>
      <c r="Q571" s="70">
        <f t="shared" si="101"/>
        <v>344</v>
      </c>
      <c r="R571" s="70">
        <v>70.151565243584272</v>
      </c>
      <c r="S571" s="71">
        <f t="shared" si="102"/>
        <v>5.9164995602763177</v>
      </c>
      <c r="T571" s="71">
        <f t="shared" si="103"/>
        <v>0.77795146600933585</v>
      </c>
      <c r="U571" s="86">
        <v>11.480862062494461</v>
      </c>
      <c r="V571" s="70">
        <f t="shared" si="104"/>
        <v>107.64097540034571</v>
      </c>
      <c r="W571" s="86">
        <f t="shared" si="105"/>
        <v>37.628697637908168</v>
      </c>
      <c r="X571" s="86">
        <f t="shared" si="106"/>
        <v>145</v>
      </c>
      <c r="Y571" s="25">
        <f t="shared" si="107"/>
        <v>123</v>
      </c>
    </row>
    <row r="572" spans="1:25" ht="24" x14ac:dyDescent="0.45">
      <c r="A572" s="10" t="s">
        <v>214</v>
      </c>
      <c r="B572" s="21" t="s">
        <v>16</v>
      </c>
      <c r="C572" s="77" t="s">
        <v>838</v>
      </c>
      <c r="D572" s="78">
        <v>1375</v>
      </c>
      <c r="E572" s="74">
        <v>5506</v>
      </c>
      <c r="F572" s="78">
        <v>1078</v>
      </c>
      <c r="G572" s="78">
        <v>59</v>
      </c>
      <c r="H572" s="69">
        <v>66.158026207083935</v>
      </c>
      <c r="I572" s="69">
        <v>11.159378457311298</v>
      </c>
      <c r="J572" s="69">
        <v>7.5745371739122946</v>
      </c>
      <c r="K572" s="69">
        <v>1110.9846771426419</v>
      </c>
      <c r="L572" s="69">
        <f t="shared" si="97"/>
        <v>53.900000000000006</v>
      </c>
      <c r="M572" s="69">
        <f t="shared" si="98"/>
        <v>5.0999999999999943</v>
      </c>
      <c r="N572" s="69">
        <f t="shared" si="108"/>
        <v>0.50999999999999945</v>
      </c>
      <c r="O572" s="69">
        <f t="shared" si="99"/>
        <v>53.900000000000006</v>
      </c>
      <c r="P572" s="69">
        <f t="shared" si="100"/>
        <v>29.700000000000003</v>
      </c>
      <c r="Q572" s="70">
        <f t="shared" si="101"/>
        <v>297</v>
      </c>
      <c r="R572" s="70">
        <v>66.158026207083935</v>
      </c>
      <c r="S572" s="71">
        <f t="shared" si="102"/>
        <v>5.5796892286556492</v>
      </c>
      <c r="T572" s="71">
        <f t="shared" si="103"/>
        <v>0.75745371739122946</v>
      </c>
      <c r="U572" s="86">
        <v>11.109846771426419</v>
      </c>
      <c r="V572" s="70">
        <f t="shared" si="104"/>
        <v>111.28010848977478</v>
      </c>
      <c r="W572" s="86">
        <f t="shared" si="105"/>
        <v>38.900851092268205</v>
      </c>
      <c r="X572" s="86">
        <f t="shared" si="106"/>
        <v>150</v>
      </c>
      <c r="Y572" s="25">
        <f t="shared" si="107"/>
        <v>128</v>
      </c>
    </row>
    <row r="573" spans="1:25" ht="24" x14ac:dyDescent="0.45">
      <c r="A573" s="10" t="s">
        <v>104</v>
      </c>
      <c r="B573" s="21" t="s">
        <v>16</v>
      </c>
      <c r="C573" s="77" t="s">
        <v>843</v>
      </c>
      <c r="D573" s="78">
        <v>1312</v>
      </c>
      <c r="E573" s="74">
        <v>5490</v>
      </c>
      <c r="F573" s="78">
        <v>1126</v>
      </c>
      <c r="G573" s="78">
        <v>182</v>
      </c>
      <c r="H573" s="69">
        <v>63.126785733595732</v>
      </c>
      <c r="I573" s="69">
        <v>10.648076026176309</v>
      </c>
      <c r="J573" s="69">
        <v>7.552526168684798</v>
      </c>
      <c r="K573" s="69">
        <v>1160.4533826183811</v>
      </c>
      <c r="L573" s="69">
        <f t="shared" si="97"/>
        <v>56.300000000000004</v>
      </c>
      <c r="M573" s="69">
        <f t="shared" si="98"/>
        <v>125.69999999999999</v>
      </c>
      <c r="N573" s="69">
        <f t="shared" si="108"/>
        <v>12.569999999999999</v>
      </c>
      <c r="O573" s="69">
        <f t="shared" si="99"/>
        <v>56.300000000000004</v>
      </c>
      <c r="P573" s="69">
        <f t="shared" si="100"/>
        <v>18.600000000000001</v>
      </c>
      <c r="Q573" s="70">
        <f t="shared" si="101"/>
        <v>186</v>
      </c>
      <c r="R573" s="70">
        <v>63.126785733595732</v>
      </c>
      <c r="S573" s="71">
        <f t="shared" si="102"/>
        <v>5.3240380130881544</v>
      </c>
      <c r="T573" s="71">
        <f t="shared" si="103"/>
        <v>0.75525261686847989</v>
      </c>
      <c r="U573" s="86">
        <v>11.604533826183811</v>
      </c>
      <c r="V573" s="70">
        <f t="shared" si="104"/>
        <v>85.330104955999218</v>
      </c>
      <c r="W573" s="86">
        <f t="shared" si="105"/>
        <v>29.829353616113288</v>
      </c>
      <c r="X573" s="86">
        <f t="shared" si="106"/>
        <v>115</v>
      </c>
      <c r="Y573" s="25">
        <f t="shared" si="107"/>
        <v>98</v>
      </c>
    </row>
    <row r="574" spans="1:25" ht="24" x14ac:dyDescent="0.45">
      <c r="A574" s="10" t="s">
        <v>90</v>
      </c>
      <c r="B574" s="21" t="s">
        <v>16</v>
      </c>
      <c r="C574" s="77" t="s">
        <v>850</v>
      </c>
      <c r="D574" s="78">
        <v>1468</v>
      </c>
      <c r="E574" s="74">
        <v>5446</v>
      </c>
      <c r="F574" s="78">
        <v>1433</v>
      </c>
      <c r="G574" s="78">
        <v>79</v>
      </c>
      <c r="H574" s="69">
        <v>70.63271452509035</v>
      </c>
      <c r="I574" s="69">
        <v>11.914158236605809</v>
      </c>
      <c r="J574" s="69">
        <v>7.4919959043091815</v>
      </c>
      <c r="K574" s="69">
        <v>1476.8469780569626</v>
      </c>
      <c r="L574" s="69">
        <f t="shared" si="97"/>
        <v>71.650000000000006</v>
      </c>
      <c r="M574" s="69">
        <f t="shared" si="98"/>
        <v>7.3499999999999943</v>
      </c>
      <c r="N574" s="69">
        <f t="shared" si="108"/>
        <v>0.73499999999999943</v>
      </c>
      <c r="O574" s="69">
        <f t="shared" si="99"/>
        <v>71.650000000000006</v>
      </c>
      <c r="P574" s="69">
        <f t="shared" si="100"/>
        <v>3.5</v>
      </c>
      <c r="Q574" s="70">
        <f t="shared" si="101"/>
        <v>35</v>
      </c>
      <c r="R574" s="70">
        <v>70.63271452509035</v>
      </c>
      <c r="S574" s="71">
        <f t="shared" si="102"/>
        <v>5.9570791183029046</v>
      </c>
      <c r="T574" s="71">
        <f t="shared" si="103"/>
        <v>0.74919959043091822</v>
      </c>
      <c r="U574" s="86">
        <v>14.768469780569626</v>
      </c>
      <c r="V574" s="70">
        <f t="shared" si="104"/>
        <v>93.374063833531963</v>
      </c>
      <c r="W574" s="86">
        <f t="shared" si="105"/>
        <v>32.641328287363571</v>
      </c>
      <c r="X574" s="86">
        <f t="shared" si="106"/>
        <v>126</v>
      </c>
      <c r="Y574" s="25">
        <f t="shared" si="107"/>
        <v>107</v>
      </c>
    </row>
    <row r="575" spans="1:25" ht="24" x14ac:dyDescent="0.45">
      <c r="A575" s="10" t="s">
        <v>100</v>
      </c>
      <c r="B575" s="21" t="s">
        <v>16</v>
      </c>
      <c r="C575" s="77" t="s">
        <v>852</v>
      </c>
      <c r="D575" s="78">
        <v>1528</v>
      </c>
      <c r="E575" s="74">
        <v>5441</v>
      </c>
      <c r="F575" s="78">
        <v>1432</v>
      </c>
      <c r="G575" s="78">
        <v>131</v>
      </c>
      <c r="H575" s="69">
        <v>73.519610214126729</v>
      </c>
      <c r="I575" s="69">
        <v>12.401112932924848</v>
      </c>
      <c r="J575" s="69">
        <v>7.4851174651755894</v>
      </c>
      <c r="K575" s="69">
        <v>1475.816380026218</v>
      </c>
      <c r="L575" s="69">
        <f t="shared" si="97"/>
        <v>71.600000000000009</v>
      </c>
      <c r="M575" s="69">
        <f t="shared" si="98"/>
        <v>59.399999999999991</v>
      </c>
      <c r="N575" s="69">
        <f t="shared" si="108"/>
        <v>5.9399999999999995</v>
      </c>
      <c r="O575" s="69">
        <f t="shared" si="99"/>
        <v>71.600000000000009</v>
      </c>
      <c r="P575" s="69">
        <f t="shared" si="100"/>
        <v>9.6000000000000014</v>
      </c>
      <c r="Q575" s="70">
        <f t="shared" si="101"/>
        <v>96</v>
      </c>
      <c r="R575" s="70">
        <v>73.519610214126729</v>
      </c>
      <c r="S575" s="71">
        <f t="shared" si="102"/>
        <v>6.200556466462424</v>
      </c>
      <c r="T575" s="71">
        <f t="shared" si="103"/>
        <v>0.74851174651755903</v>
      </c>
      <c r="U575" s="86">
        <v>14.75816380026218</v>
      </c>
      <c r="V575" s="70">
        <f t="shared" si="104"/>
        <v>97.389818734333787</v>
      </c>
      <c r="W575" s="86">
        <f t="shared" si="105"/>
        <v>34.045139674135292</v>
      </c>
      <c r="X575" s="86">
        <f t="shared" si="106"/>
        <v>131</v>
      </c>
      <c r="Y575" s="25">
        <f t="shared" si="107"/>
        <v>111</v>
      </c>
    </row>
    <row r="576" spans="1:25" ht="24" x14ac:dyDescent="0.45">
      <c r="A576" s="10" t="s">
        <v>47</v>
      </c>
      <c r="B576" s="21" t="s">
        <v>16</v>
      </c>
      <c r="C576" s="77" t="s">
        <v>854</v>
      </c>
      <c r="D576" s="78">
        <v>1415</v>
      </c>
      <c r="E576" s="74">
        <v>5406</v>
      </c>
      <c r="F576" s="78">
        <v>1165</v>
      </c>
      <c r="G576" s="78">
        <v>97</v>
      </c>
      <c r="H576" s="69">
        <v>68.082623333108202</v>
      </c>
      <c r="I576" s="69">
        <v>11.484014921523992</v>
      </c>
      <c r="J576" s="69">
        <v>7.4369683912404403</v>
      </c>
      <c r="K576" s="69">
        <v>1200.6467058174189</v>
      </c>
      <c r="L576" s="69">
        <f t="shared" si="97"/>
        <v>58.25</v>
      </c>
      <c r="M576" s="69">
        <f t="shared" si="98"/>
        <v>38.75</v>
      </c>
      <c r="N576" s="69">
        <f t="shared" si="108"/>
        <v>3.875</v>
      </c>
      <c r="O576" s="69">
        <f t="shared" si="99"/>
        <v>58.25</v>
      </c>
      <c r="P576" s="69">
        <f t="shared" si="100"/>
        <v>25</v>
      </c>
      <c r="Q576" s="70">
        <f t="shared" si="101"/>
        <v>250</v>
      </c>
      <c r="R576" s="70">
        <v>68.082623333108202</v>
      </c>
      <c r="S576" s="71">
        <f t="shared" si="102"/>
        <v>5.7420074607619958</v>
      </c>
      <c r="T576" s="71">
        <f t="shared" si="103"/>
        <v>0.74369683912404405</v>
      </c>
      <c r="U576" s="86">
        <v>12.00646705817419</v>
      </c>
      <c r="V576" s="70">
        <f t="shared" si="104"/>
        <v>106.21240101292035</v>
      </c>
      <c r="W576" s="86">
        <f t="shared" si="105"/>
        <v>37.129302370652759</v>
      </c>
      <c r="X576" s="86">
        <f t="shared" si="106"/>
        <v>143</v>
      </c>
      <c r="Y576" s="25">
        <f t="shared" si="107"/>
        <v>122</v>
      </c>
    </row>
    <row r="577" spans="1:25" ht="24" x14ac:dyDescent="0.45">
      <c r="A577" s="10" t="s">
        <v>342</v>
      </c>
      <c r="B577" s="21" t="s">
        <v>16</v>
      </c>
      <c r="C577" s="77" t="s">
        <v>859</v>
      </c>
      <c r="D577" s="78">
        <v>1475</v>
      </c>
      <c r="E577" s="74">
        <v>5360</v>
      </c>
      <c r="F577" s="78">
        <v>1401</v>
      </c>
      <c r="G577" s="78">
        <v>107</v>
      </c>
      <c r="H577" s="69">
        <v>70.969519022144596</v>
      </c>
      <c r="I577" s="69">
        <v>11.97096961784303</v>
      </c>
      <c r="J577" s="69">
        <v>7.3736867512113875</v>
      </c>
      <c r="K577" s="69">
        <v>1443.8678410731366</v>
      </c>
      <c r="L577" s="69">
        <f t="shared" si="97"/>
        <v>70.05</v>
      </c>
      <c r="M577" s="69">
        <f t="shared" si="98"/>
        <v>36.950000000000003</v>
      </c>
      <c r="N577" s="69">
        <f t="shared" si="108"/>
        <v>3.6950000000000003</v>
      </c>
      <c r="O577" s="69">
        <f t="shared" si="99"/>
        <v>70.05</v>
      </c>
      <c r="P577" s="69">
        <f t="shared" si="100"/>
        <v>7.4</v>
      </c>
      <c r="Q577" s="70">
        <f t="shared" si="101"/>
        <v>74</v>
      </c>
      <c r="R577" s="70">
        <v>70.969519022144596</v>
      </c>
      <c r="S577" s="71">
        <f t="shared" si="102"/>
        <v>5.9854848089215151</v>
      </c>
      <c r="T577" s="71">
        <f t="shared" si="103"/>
        <v>0.73736867512113879</v>
      </c>
      <c r="U577" s="86">
        <v>14.438678410731365</v>
      </c>
      <c r="V577" s="70">
        <f t="shared" si="104"/>
        <v>94.361313566676358</v>
      </c>
      <c r="W577" s="86">
        <f t="shared" si="105"/>
        <v>32.986447063586375</v>
      </c>
      <c r="X577" s="86">
        <f t="shared" si="106"/>
        <v>127</v>
      </c>
      <c r="Y577" s="25">
        <f t="shared" si="107"/>
        <v>108</v>
      </c>
    </row>
    <row r="578" spans="1:25" ht="24" x14ac:dyDescent="0.45">
      <c r="A578" s="10" t="s">
        <v>115</v>
      </c>
      <c r="B578" s="21" t="s">
        <v>16</v>
      </c>
      <c r="C578" s="77" t="s">
        <v>870</v>
      </c>
      <c r="D578" s="78">
        <v>1328</v>
      </c>
      <c r="E578" s="74">
        <v>5240</v>
      </c>
      <c r="F578" s="78">
        <v>1203</v>
      </c>
      <c r="G578" s="78">
        <v>137</v>
      </c>
      <c r="H578" s="69">
        <v>63.89662458400543</v>
      </c>
      <c r="I578" s="69">
        <v>10.777930611861386</v>
      </c>
      <c r="J578" s="69">
        <v>7.2086042120051621</v>
      </c>
      <c r="K578" s="69">
        <v>1239.8094309857124</v>
      </c>
      <c r="L578" s="69">
        <f t="shared" ref="L578:L641" si="109">0.05*F578</f>
        <v>60.150000000000006</v>
      </c>
      <c r="M578" s="69">
        <f t="shared" ref="M578:M641" si="110">G578-L578</f>
        <v>76.849999999999994</v>
      </c>
      <c r="N578" s="69">
        <f t="shared" si="108"/>
        <v>7.6849999999999996</v>
      </c>
      <c r="O578" s="69">
        <f t="shared" ref="O578:O641" si="111">0.05*F578</f>
        <v>60.150000000000006</v>
      </c>
      <c r="P578" s="69">
        <f t="shared" ref="P578:P641" si="112">Q578*0.1</f>
        <v>12.5</v>
      </c>
      <c r="Q578" s="70">
        <f t="shared" ref="Q578:Q641" si="113">D578-F578</f>
        <v>125</v>
      </c>
      <c r="R578" s="70">
        <v>63.89662458400543</v>
      </c>
      <c r="S578" s="71">
        <f t="shared" ref="S578:S641" si="114">0.5*I578</f>
        <v>5.388965305930693</v>
      </c>
      <c r="T578" s="71">
        <f t="shared" ref="T578:T641" si="115">0.1*J578</f>
        <v>0.7208604212005163</v>
      </c>
      <c r="U578" s="86">
        <v>12.398094309857125</v>
      </c>
      <c r="V578" s="70">
        <f t="shared" ref="V578:V641" si="116">Q578*0.1+R578+S578-T578+U578-M578*0.1</f>
        <v>85.777823778592733</v>
      </c>
      <c r="W578" s="86">
        <f t="shared" ref="W578:W641" si="117">V578*$AB$5/$V$1244</f>
        <v>29.985865354691587</v>
      </c>
      <c r="X578" s="86">
        <f t="shared" ref="X578:X641" si="118">ROUND(V578+W578,)</f>
        <v>116</v>
      </c>
      <c r="Y578" s="25">
        <f t="shared" ref="Y578:Y641" si="119">ROUND(X578/$AA$5*1000000,0)</f>
        <v>99</v>
      </c>
    </row>
    <row r="579" spans="1:25" ht="24" x14ac:dyDescent="0.45">
      <c r="A579" s="10" t="s">
        <v>90</v>
      </c>
      <c r="B579" s="21" t="s">
        <v>16</v>
      </c>
      <c r="C579" s="77" t="s">
        <v>890</v>
      </c>
      <c r="D579" s="78">
        <v>1354</v>
      </c>
      <c r="E579" s="74">
        <v>4957</v>
      </c>
      <c r="F579" s="78">
        <v>1191</v>
      </c>
      <c r="G579" s="78">
        <v>35</v>
      </c>
      <c r="H579" s="69">
        <v>65.147612715921198</v>
      </c>
      <c r="I579" s="69">
        <v>10.988944313599635</v>
      </c>
      <c r="J579" s="69">
        <v>6.8192845570438152</v>
      </c>
      <c r="K579" s="69">
        <v>1227.4422546167777</v>
      </c>
      <c r="L579" s="69">
        <f t="shared" si="109"/>
        <v>59.550000000000004</v>
      </c>
      <c r="M579" s="69">
        <f t="shared" si="110"/>
        <v>-24.550000000000004</v>
      </c>
      <c r="N579" s="69">
        <f t="shared" ref="N579:N642" si="120">M579/10</f>
        <v>-2.4550000000000005</v>
      </c>
      <c r="O579" s="69">
        <f t="shared" si="111"/>
        <v>59.550000000000004</v>
      </c>
      <c r="P579" s="69">
        <f t="shared" si="112"/>
        <v>16.3</v>
      </c>
      <c r="Q579" s="70">
        <f t="shared" si="113"/>
        <v>163</v>
      </c>
      <c r="R579" s="70">
        <v>65.147612715921198</v>
      </c>
      <c r="S579" s="71">
        <f t="shared" si="114"/>
        <v>5.4944721567998176</v>
      </c>
      <c r="T579" s="71">
        <f t="shared" si="115"/>
        <v>0.68192845570438154</v>
      </c>
      <c r="U579" s="86">
        <v>12.274422546167777</v>
      </c>
      <c r="V579" s="70">
        <f t="shared" si="116"/>
        <v>100.9895789631844</v>
      </c>
      <c r="W579" s="86">
        <f t="shared" si="117"/>
        <v>35.303529322841051</v>
      </c>
      <c r="X579" s="86">
        <f t="shared" si="118"/>
        <v>136</v>
      </c>
      <c r="Y579" s="25">
        <f t="shared" si="119"/>
        <v>116</v>
      </c>
    </row>
    <row r="580" spans="1:25" ht="24" x14ac:dyDescent="0.45">
      <c r="A580" s="10" t="s">
        <v>214</v>
      </c>
      <c r="B580" s="21" t="s">
        <v>16</v>
      </c>
      <c r="C580" s="77" t="s">
        <v>924</v>
      </c>
      <c r="D580" s="78">
        <v>1201</v>
      </c>
      <c r="E580" s="74">
        <v>4541</v>
      </c>
      <c r="F580" s="78">
        <v>822</v>
      </c>
      <c r="G580" s="78">
        <v>37</v>
      </c>
      <c r="H580" s="69">
        <v>57.786028708878405</v>
      </c>
      <c r="I580" s="69">
        <v>9.7472098379860874</v>
      </c>
      <c r="J580" s="69">
        <v>6.246998421128902</v>
      </c>
      <c r="K580" s="69">
        <v>847.15158127203301</v>
      </c>
      <c r="L580" s="69">
        <f t="shared" si="109"/>
        <v>41.1</v>
      </c>
      <c r="M580" s="69">
        <f t="shared" si="110"/>
        <v>-4.1000000000000014</v>
      </c>
      <c r="N580" s="69">
        <f t="shared" si="120"/>
        <v>-0.41000000000000014</v>
      </c>
      <c r="O580" s="69">
        <f t="shared" si="111"/>
        <v>41.1</v>
      </c>
      <c r="P580" s="69">
        <f t="shared" si="112"/>
        <v>37.9</v>
      </c>
      <c r="Q580" s="70">
        <f t="shared" si="113"/>
        <v>379</v>
      </c>
      <c r="R580" s="70">
        <v>57.786028708878405</v>
      </c>
      <c r="S580" s="71">
        <f t="shared" si="114"/>
        <v>4.8736049189930437</v>
      </c>
      <c r="T580" s="71">
        <f t="shared" si="115"/>
        <v>0.6246998421128902</v>
      </c>
      <c r="U580" s="86">
        <v>8.4715158127203303</v>
      </c>
      <c r="V580" s="70">
        <f t="shared" si="116"/>
        <v>108.81644959847888</v>
      </c>
      <c r="W580" s="86">
        <f t="shared" si="117"/>
        <v>38.039615162746699</v>
      </c>
      <c r="X580" s="86">
        <f t="shared" si="118"/>
        <v>147</v>
      </c>
      <c r="Y580" s="25">
        <f t="shared" si="119"/>
        <v>125</v>
      </c>
    </row>
    <row r="581" spans="1:25" ht="24" x14ac:dyDescent="0.45">
      <c r="A581" s="10" t="s">
        <v>100</v>
      </c>
      <c r="B581" s="21" t="s">
        <v>16</v>
      </c>
      <c r="C581" s="77" t="s">
        <v>940</v>
      </c>
      <c r="D581" s="78">
        <v>1159</v>
      </c>
      <c r="E581" s="74">
        <v>4281</v>
      </c>
      <c r="F581" s="78">
        <v>1011</v>
      </c>
      <c r="G581" s="78">
        <v>171</v>
      </c>
      <c r="H581" s="69">
        <v>55.765201726552931</v>
      </c>
      <c r="I581" s="69">
        <v>9.406341550562761</v>
      </c>
      <c r="J581" s="69">
        <v>5.8893195861820802</v>
      </c>
      <c r="K581" s="69">
        <v>1041.934609082756</v>
      </c>
      <c r="L581" s="69">
        <f t="shared" si="109"/>
        <v>50.550000000000004</v>
      </c>
      <c r="M581" s="69">
        <f t="shared" si="110"/>
        <v>120.44999999999999</v>
      </c>
      <c r="N581" s="69">
        <f t="shared" si="120"/>
        <v>12.044999999999998</v>
      </c>
      <c r="O581" s="69">
        <f t="shared" si="111"/>
        <v>50.550000000000004</v>
      </c>
      <c r="P581" s="69">
        <f t="shared" si="112"/>
        <v>14.8</v>
      </c>
      <c r="Q581" s="70">
        <f t="shared" si="113"/>
        <v>148</v>
      </c>
      <c r="R581" s="70">
        <v>55.765201726552931</v>
      </c>
      <c r="S581" s="71">
        <f t="shared" si="114"/>
        <v>4.7031707752813805</v>
      </c>
      <c r="T581" s="71">
        <f t="shared" si="115"/>
        <v>0.58893195861820802</v>
      </c>
      <c r="U581" s="86">
        <v>10.41934609082756</v>
      </c>
      <c r="V581" s="70">
        <f t="shared" si="116"/>
        <v>73.053786634043661</v>
      </c>
      <c r="W581" s="86">
        <f t="shared" si="117"/>
        <v>25.537847816156606</v>
      </c>
      <c r="X581" s="86">
        <f t="shared" si="118"/>
        <v>99</v>
      </c>
      <c r="Y581" s="25">
        <f t="shared" si="119"/>
        <v>84</v>
      </c>
    </row>
    <row r="582" spans="1:25" ht="24" x14ac:dyDescent="0.45">
      <c r="A582" s="10" t="s">
        <v>247</v>
      </c>
      <c r="B582" s="21" t="s">
        <v>16</v>
      </c>
      <c r="C582" s="77" t="s">
        <v>989</v>
      </c>
      <c r="D582" s="78">
        <v>958</v>
      </c>
      <c r="E582" s="74">
        <v>3853</v>
      </c>
      <c r="F582" s="78">
        <v>659</v>
      </c>
      <c r="G582" s="78">
        <v>134</v>
      </c>
      <c r="H582" s="69">
        <v>46.094101168281028</v>
      </c>
      <c r="I582" s="69">
        <v>7.7750433178939815</v>
      </c>
      <c r="J582" s="69">
        <v>5.3005251963465438</v>
      </c>
      <c r="K582" s="69">
        <v>679.16410226066876</v>
      </c>
      <c r="L582" s="69">
        <f t="shared" si="109"/>
        <v>32.950000000000003</v>
      </c>
      <c r="M582" s="69">
        <f t="shared" si="110"/>
        <v>101.05</v>
      </c>
      <c r="N582" s="69">
        <f t="shared" si="120"/>
        <v>10.105</v>
      </c>
      <c r="O582" s="69">
        <f t="shared" si="111"/>
        <v>32.950000000000003</v>
      </c>
      <c r="P582" s="69">
        <f t="shared" si="112"/>
        <v>29.900000000000002</v>
      </c>
      <c r="Q582" s="70">
        <f t="shared" si="113"/>
        <v>299</v>
      </c>
      <c r="R582" s="70">
        <v>46.094101168281028</v>
      </c>
      <c r="S582" s="71">
        <f t="shared" si="114"/>
        <v>3.8875216589469908</v>
      </c>
      <c r="T582" s="71">
        <f t="shared" si="115"/>
        <v>0.53005251963465438</v>
      </c>
      <c r="U582" s="86">
        <v>6.7916410226066875</v>
      </c>
      <c r="V582" s="70">
        <f t="shared" si="116"/>
        <v>76.038211330200056</v>
      </c>
      <c r="W582" s="86">
        <f t="shared" si="117"/>
        <v>26.58113095342939</v>
      </c>
      <c r="X582" s="86">
        <f t="shared" si="118"/>
        <v>103</v>
      </c>
      <c r="Y582" s="25">
        <f t="shared" si="119"/>
        <v>88</v>
      </c>
    </row>
    <row r="583" spans="1:25" ht="24" x14ac:dyDescent="0.45">
      <c r="A583" s="10" t="s">
        <v>385</v>
      </c>
      <c r="B583" s="21" t="s">
        <v>16</v>
      </c>
      <c r="C583" s="77" t="s">
        <v>994</v>
      </c>
      <c r="D583" s="78">
        <v>1006</v>
      </c>
      <c r="E583" s="74">
        <v>3797</v>
      </c>
      <c r="F583" s="78">
        <v>649</v>
      </c>
      <c r="G583" s="78">
        <v>54</v>
      </c>
      <c r="H583" s="69">
        <v>48.403617719510137</v>
      </c>
      <c r="I583" s="69">
        <v>8.1646070749492115</v>
      </c>
      <c r="J583" s="69">
        <v>5.223486678050306</v>
      </c>
      <c r="K583" s="69">
        <v>668.85812195322308</v>
      </c>
      <c r="L583" s="69">
        <f t="shared" si="109"/>
        <v>32.450000000000003</v>
      </c>
      <c r="M583" s="69">
        <f t="shared" si="110"/>
        <v>21.549999999999997</v>
      </c>
      <c r="N583" s="69">
        <f t="shared" si="120"/>
        <v>2.1549999999999998</v>
      </c>
      <c r="O583" s="69">
        <f t="shared" si="111"/>
        <v>32.450000000000003</v>
      </c>
      <c r="P583" s="69">
        <f t="shared" si="112"/>
        <v>35.700000000000003</v>
      </c>
      <c r="Q583" s="70">
        <f t="shared" si="113"/>
        <v>357</v>
      </c>
      <c r="R583" s="70">
        <v>48.403617719510137</v>
      </c>
      <c r="S583" s="71">
        <f t="shared" si="114"/>
        <v>4.0823035374746057</v>
      </c>
      <c r="T583" s="71">
        <f t="shared" si="115"/>
        <v>0.52234866780503064</v>
      </c>
      <c r="U583" s="86">
        <v>6.6885812195322307</v>
      </c>
      <c r="V583" s="70">
        <f t="shared" si="116"/>
        <v>92.197153808711931</v>
      </c>
      <c r="W583" s="86">
        <f t="shared" si="117"/>
        <v>32.229908832028222</v>
      </c>
      <c r="X583" s="86">
        <f t="shared" si="118"/>
        <v>124</v>
      </c>
      <c r="Y583" s="25">
        <f t="shared" si="119"/>
        <v>105</v>
      </c>
    </row>
    <row r="584" spans="1:25" ht="24" x14ac:dyDescent="0.45">
      <c r="A584" s="10" t="s">
        <v>327</v>
      </c>
      <c r="B584" s="21" t="s">
        <v>16</v>
      </c>
      <c r="C584" s="77" t="s">
        <v>1023</v>
      </c>
      <c r="D584" s="78">
        <v>933</v>
      </c>
      <c r="E584" s="74">
        <v>3513</v>
      </c>
      <c r="F584" s="78">
        <v>820</v>
      </c>
      <c r="G584" s="78">
        <v>115</v>
      </c>
      <c r="H584" s="69">
        <v>44.891227964515863</v>
      </c>
      <c r="I584" s="69">
        <v>7.572145527761049</v>
      </c>
      <c r="J584" s="69">
        <v>4.8327913352622396</v>
      </c>
      <c r="K584" s="69">
        <v>845.0903852105439</v>
      </c>
      <c r="L584" s="69">
        <f t="shared" si="109"/>
        <v>41</v>
      </c>
      <c r="M584" s="69">
        <f t="shared" si="110"/>
        <v>74</v>
      </c>
      <c r="N584" s="69">
        <f t="shared" si="120"/>
        <v>7.4</v>
      </c>
      <c r="O584" s="69">
        <f t="shared" si="111"/>
        <v>41</v>
      </c>
      <c r="P584" s="69">
        <f t="shared" si="112"/>
        <v>11.3</v>
      </c>
      <c r="Q584" s="70">
        <f t="shared" si="113"/>
        <v>113</v>
      </c>
      <c r="R584" s="70">
        <v>44.891227964515863</v>
      </c>
      <c r="S584" s="71">
        <f t="shared" si="114"/>
        <v>3.7860727638805245</v>
      </c>
      <c r="T584" s="71">
        <f t="shared" si="115"/>
        <v>0.48327913352622398</v>
      </c>
      <c r="U584" s="86">
        <v>8.4509038521054389</v>
      </c>
      <c r="V584" s="70">
        <f t="shared" si="116"/>
        <v>60.544925446975604</v>
      </c>
      <c r="W584" s="86">
        <f t="shared" si="117"/>
        <v>21.165050620180647</v>
      </c>
      <c r="X584" s="86">
        <f t="shared" si="118"/>
        <v>82</v>
      </c>
      <c r="Y584" s="25">
        <f t="shared" si="119"/>
        <v>70</v>
      </c>
    </row>
    <row r="585" spans="1:25" ht="24" x14ac:dyDescent="0.45">
      <c r="A585" s="10" t="s">
        <v>152</v>
      </c>
      <c r="B585" s="21" t="s">
        <v>16</v>
      </c>
      <c r="C585" s="77" t="s">
        <v>1077</v>
      </c>
      <c r="D585" s="78">
        <v>722</v>
      </c>
      <c r="E585" s="74">
        <v>2973</v>
      </c>
      <c r="F585" s="78">
        <v>629</v>
      </c>
      <c r="G585" s="78">
        <v>19</v>
      </c>
      <c r="H585" s="69">
        <v>34.738978124737891</v>
      </c>
      <c r="I585" s="69">
        <v>5.8596881790390967</v>
      </c>
      <c r="J585" s="69">
        <v>4.0899199088342266</v>
      </c>
      <c r="K585" s="69">
        <v>648.24616133833183</v>
      </c>
      <c r="L585" s="69">
        <f t="shared" si="109"/>
        <v>31.450000000000003</v>
      </c>
      <c r="M585" s="69">
        <f t="shared" si="110"/>
        <v>-12.450000000000003</v>
      </c>
      <c r="N585" s="69">
        <f t="shared" si="120"/>
        <v>-1.2450000000000003</v>
      </c>
      <c r="O585" s="69">
        <f t="shared" si="111"/>
        <v>31.450000000000003</v>
      </c>
      <c r="P585" s="69">
        <f t="shared" si="112"/>
        <v>9.3000000000000007</v>
      </c>
      <c r="Q585" s="70">
        <f t="shared" si="113"/>
        <v>93</v>
      </c>
      <c r="R585" s="70">
        <v>34.738978124737891</v>
      </c>
      <c r="S585" s="71">
        <f t="shared" si="114"/>
        <v>2.9298440895195483</v>
      </c>
      <c r="T585" s="71">
        <f t="shared" si="115"/>
        <v>0.4089919908834227</v>
      </c>
      <c r="U585" s="86">
        <v>6.4824616133833191</v>
      </c>
      <c r="V585" s="70">
        <f t="shared" si="116"/>
        <v>54.28729183675734</v>
      </c>
      <c r="W585" s="86">
        <f t="shared" si="117"/>
        <v>18.977532324550655</v>
      </c>
      <c r="X585" s="86">
        <f t="shared" si="118"/>
        <v>73</v>
      </c>
      <c r="Y585" s="25">
        <f t="shared" si="119"/>
        <v>62</v>
      </c>
    </row>
    <row r="586" spans="1:25" ht="24" x14ac:dyDescent="0.45">
      <c r="A586" s="10" t="s">
        <v>115</v>
      </c>
      <c r="B586" s="21" t="s">
        <v>16</v>
      </c>
      <c r="C586" s="77" t="s">
        <v>1089</v>
      </c>
      <c r="D586" s="78">
        <v>697</v>
      </c>
      <c r="E586" s="74">
        <v>2890</v>
      </c>
      <c r="F586" s="78">
        <v>555</v>
      </c>
      <c r="G586" s="78">
        <v>67</v>
      </c>
      <c r="H586" s="69">
        <v>33.536104920972733</v>
      </c>
      <c r="I586" s="69">
        <v>5.6567903889061641</v>
      </c>
      <c r="J586" s="69">
        <v>3.975737819216588</v>
      </c>
      <c r="K586" s="69">
        <v>571.98190706323396</v>
      </c>
      <c r="L586" s="69">
        <f t="shared" si="109"/>
        <v>27.75</v>
      </c>
      <c r="M586" s="69">
        <f t="shared" si="110"/>
        <v>39.25</v>
      </c>
      <c r="N586" s="69">
        <f t="shared" si="120"/>
        <v>3.9249999999999998</v>
      </c>
      <c r="O586" s="69">
        <f t="shared" si="111"/>
        <v>27.75</v>
      </c>
      <c r="P586" s="69">
        <f t="shared" si="112"/>
        <v>14.200000000000001</v>
      </c>
      <c r="Q586" s="70">
        <f t="shared" si="113"/>
        <v>142</v>
      </c>
      <c r="R586" s="70">
        <v>33.536104920972733</v>
      </c>
      <c r="S586" s="71">
        <f t="shared" si="114"/>
        <v>2.8283951944530821</v>
      </c>
      <c r="T586" s="71">
        <f t="shared" si="115"/>
        <v>0.39757378192165882</v>
      </c>
      <c r="U586" s="86">
        <v>5.7198190706323402</v>
      </c>
      <c r="V586" s="70">
        <f t="shared" si="116"/>
        <v>51.961745404136501</v>
      </c>
      <c r="W586" s="86">
        <f t="shared" si="117"/>
        <v>18.164577190778012</v>
      </c>
      <c r="X586" s="86">
        <f t="shared" si="118"/>
        <v>70</v>
      </c>
      <c r="Y586" s="25">
        <f t="shared" si="119"/>
        <v>60</v>
      </c>
    </row>
    <row r="587" spans="1:25" ht="24" x14ac:dyDescent="0.45">
      <c r="A587" s="10" t="s">
        <v>47</v>
      </c>
      <c r="B587" s="21" t="s">
        <v>16</v>
      </c>
      <c r="C587" s="77" t="s">
        <v>1112</v>
      </c>
      <c r="D587" s="78">
        <v>697</v>
      </c>
      <c r="E587" s="74">
        <v>2560</v>
      </c>
      <c r="F587" s="78">
        <v>566</v>
      </c>
      <c r="G587" s="78">
        <v>39</v>
      </c>
      <c r="H587" s="69">
        <v>33.536104920972733</v>
      </c>
      <c r="I587" s="69">
        <v>5.6567903889061641</v>
      </c>
      <c r="J587" s="69">
        <v>3.5217608363994684</v>
      </c>
      <c r="K587" s="69">
        <v>583.31848540142414</v>
      </c>
      <c r="L587" s="69">
        <f t="shared" si="109"/>
        <v>28.3</v>
      </c>
      <c r="M587" s="69">
        <f t="shared" si="110"/>
        <v>10.7</v>
      </c>
      <c r="N587" s="69">
        <f t="shared" si="120"/>
        <v>1.0699999999999998</v>
      </c>
      <c r="O587" s="69">
        <f t="shared" si="111"/>
        <v>28.3</v>
      </c>
      <c r="P587" s="69">
        <f t="shared" si="112"/>
        <v>13.100000000000001</v>
      </c>
      <c r="Q587" s="70">
        <f t="shared" si="113"/>
        <v>131</v>
      </c>
      <c r="R587" s="70">
        <v>33.536104920972733</v>
      </c>
      <c r="S587" s="71">
        <f t="shared" si="114"/>
        <v>2.8283951944530821</v>
      </c>
      <c r="T587" s="71">
        <f t="shared" si="115"/>
        <v>0.35217608363994685</v>
      </c>
      <c r="U587" s="86">
        <v>5.8331848540142417</v>
      </c>
      <c r="V587" s="70">
        <f t="shared" si="116"/>
        <v>53.875508885800109</v>
      </c>
      <c r="W587" s="86">
        <f t="shared" si="117"/>
        <v>18.833582902907214</v>
      </c>
      <c r="X587" s="86">
        <f t="shared" si="118"/>
        <v>73</v>
      </c>
      <c r="Y587" s="25">
        <f t="shared" si="119"/>
        <v>62</v>
      </c>
    </row>
    <row r="588" spans="1:25" ht="24" x14ac:dyDescent="0.45">
      <c r="A588" s="10" t="s">
        <v>1332</v>
      </c>
      <c r="B588" s="21" t="s">
        <v>16</v>
      </c>
      <c r="C588" s="77" t="s">
        <v>1128</v>
      </c>
      <c r="D588" s="78">
        <v>606</v>
      </c>
      <c r="E588" s="74">
        <v>2408</v>
      </c>
      <c r="F588" s="78">
        <v>508</v>
      </c>
      <c r="G588" s="78">
        <v>88</v>
      </c>
      <c r="H588" s="69">
        <v>29.157646459267539</v>
      </c>
      <c r="I588" s="69">
        <v>4.9182424328222885</v>
      </c>
      <c r="J588" s="69">
        <v>3.3126562867382501</v>
      </c>
      <c r="K588" s="69">
        <v>523.5437996182394</v>
      </c>
      <c r="L588" s="69">
        <f t="shared" si="109"/>
        <v>25.400000000000002</v>
      </c>
      <c r="M588" s="69">
        <f t="shared" si="110"/>
        <v>62.599999999999994</v>
      </c>
      <c r="N588" s="69">
        <f t="shared" si="120"/>
        <v>6.26</v>
      </c>
      <c r="O588" s="69">
        <f t="shared" si="111"/>
        <v>25.400000000000002</v>
      </c>
      <c r="P588" s="69">
        <f t="shared" si="112"/>
        <v>9.8000000000000007</v>
      </c>
      <c r="Q588" s="70">
        <f t="shared" si="113"/>
        <v>98</v>
      </c>
      <c r="R588" s="70">
        <v>29.157646459267539</v>
      </c>
      <c r="S588" s="71">
        <f t="shared" si="114"/>
        <v>2.4591212164111442</v>
      </c>
      <c r="T588" s="71">
        <f t="shared" si="115"/>
        <v>0.33126562867382503</v>
      </c>
      <c r="U588" s="86">
        <v>5.2354379961823945</v>
      </c>
      <c r="V588" s="70">
        <f t="shared" si="116"/>
        <v>40.060940043187252</v>
      </c>
      <c r="W588" s="86">
        <f t="shared" si="117"/>
        <v>14.004341695798304</v>
      </c>
      <c r="X588" s="86">
        <f t="shared" si="118"/>
        <v>54</v>
      </c>
      <c r="Y588" s="25">
        <f t="shared" si="119"/>
        <v>46</v>
      </c>
    </row>
    <row r="589" spans="1:25" ht="24" x14ac:dyDescent="0.45">
      <c r="A589" s="10" t="s">
        <v>90</v>
      </c>
      <c r="B589" s="21" t="s">
        <v>16</v>
      </c>
      <c r="C589" s="77" t="s">
        <v>1129</v>
      </c>
      <c r="D589" s="78">
        <v>633</v>
      </c>
      <c r="E589" s="74">
        <v>2386</v>
      </c>
      <c r="F589" s="78">
        <v>598</v>
      </c>
      <c r="G589" s="78">
        <v>56</v>
      </c>
      <c r="H589" s="69">
        <v>30.456749519333915</v>
      </c>
      <c r="I589" s="69">
        <v>5.1373720461658561</v>
      </c>
      <c r="J589" s="69">
        <v>3.2823911545504423</v>
      </c>
      <c r="K589" s="69">
        <v>616.29762238525029</v>
      </c>
      <c r="L589" s="69">
        <f t="shared" si="109"/>
        <v>29.900000000000002</v>
      </c>
      <c r="M589" s="69">
        <f t="shared" si="110"/>
        <v>26.099999999999998</v>
      </c>
      <c r="N589" s="69">
        <f t="shared" si="120"/>
        <v>2.61</v>
      </c>
      <c r="O589" s="69">
        <f t="shared" si="111"/>
        <v>29.900000000000002</v>
      </c>
      <c r="P589" s="69">
        <f t="shared" si="112"/>
        <v>3.5</v>
      </c>
      <c r="Q589" s="70">
        <f t="shared" si="113"/>
        <v>35</v>
      </c>
      <c r="R589" s="70">
        <v>30.456749519333915</v>
      </c>
      <c r="S589" s="71">
        <f t="shared" si="114"/>
        <v>2.568686023082928</v>
      </c>
      <c r="T589" s="71">
        <f t="shared" si="115"/>
        <v>0.32823911545504425</v>
      </c>
      <c r="U589" s="86">
        <v>6.1629762238525032</v>
      </c>
      <c r="V589" s="70">
        <f t="shared" si="116"/>
        <v>39.750172650814299</v>
      </c>
      <c r="W589" s="86">
        <f t="shared" si="117"/>
        <v>13.895704885328771</v>
      </c>
      <c r="X589" s="86">
        <f t="shared" si="118"/>
        <v>54</v>
      </c>
      <c r="Y589" s="25">
        <f t="shared" si="119"/>
        <v>46</v>
      </c>
    </row>
    <row r="590" spans="1:25" ht="24" x14ac:dyDescent="0.45">
      <c r="A590" s="10" t="s">
        <v>163</v>
      </c>
      <c r="B590" s="21" t="s">
        <v>16</v>
      </c>
      <c r="C590" s="77" t="s">
        <v>1131</v>
      </c>
      <c r="D590" s="78">
        <v>660</v>
      </c>
      <c r="E590" s="74">
        <v>2357</v>
      </c>
      <c r="F590" s="78">
        <v>654</v>
      </c>
      <c r="G590" s="78">
        <v>113</v>
      </c>
      <c r="H590" s="69">
        <v>31.75585257940029</v>
      </c>
      <c r="I590" s="69">
        <v>5.3565016595094237</v>
      </c>
      <c r="J590" s="69">
        <v>3.2424962075756047</v>
      </c>
      <c r="K590" s="69">
        <v>674.01111210694592</v>
      </c>
      <c r="L590" s="69">
        <f t="shared" si="109"/>
        <v>32.700000000000003</v>
      </c>
      <c r="M590" s="69">
        <f t="shared" si="110"/>
        <v>80.3</v>
      </c>
      <c r="N590" s="69">
        <f t="shared" si="120"/>
        <v>8.0299999999999994</v>
      </c>
      <c r="O590" s="69">
        <f t="shared" si="111"/>
        <v>32.700000000000003</v>
      </c>
      <c r="P590" s="69">
        <f t="shared" si="112"/>
        <v>0.60000000000000009</v>
      </c>
      <c r="Q590" s="70">
        <f t="shared" si="113"/>
        <v>6</v>
      </c>
      <c r="R590" s="70">
        <v>31.75585257940029</v>
      </c>
      <c r="S590" s="71">
        <f t="shared" si="114"/>
        <v>2.6782508297547118</v>
      </c>
      <c r="T590" s="71">
        <f t="shared" si="115"/>
        <v>0.32424962075756047</v>
      </c>
      <c r="U590" s="86">
        <v>6.74011112106946</v>
      </c>
      <c r="V590" s="70">
        <f t="shared" si="116"/>
        <v>33.419964909466898</v>
      </c>
      <c r="W590" s="86">
        <f t="shared" si="117"/>
        <v>11.682816417917671</v>
      </c>
      <c r="X590" s="86">
        <f t="shared" si="118"/>
        <v>45</v>
      </c>
      <c r="Y590" s="25">
        <f t="shared" si="119"/>
        <v>38</v>
      </c>
    </row>
    <row r="591" spans="1:25" ht="24" x14ac:dyDescent="0.45">
      <c r="A591" s="10" t="s">
        <v>96</v>
      </c>
      <c r="B591" s="21" t="s">
        <v>16</v>
      </c>
      <c r="C591" s="77" t="s">
        <v>1144</v>
      </c>
      <c r="D591" s="78">
        <v>628</v>
      </c>
      <c r="E591" s="74">
        <v>2231</v>
      </c>
      <c r="F591" s="78">
        <v>516</v>
      </c>
      <c r="G591" s="78">
        <v>17</v>
      </c>
      <c r="H591" s="69">
        <v>30.216174878580883</v>
      </c>
      <c r="I591" s="69">
        <v>5.0967924881392701</v>
      </c>
      <c r="J591" s="69">
        <v>3.0691595414090682</v>
      </c>
      <c r="K591" s="69">
        <v>531.78858386419586</v>
      </c>
      <c r="L591" s="69">
        <f t="shared" si="109"/>
        <v>25.8</v>
      </c>
      <c r="M591" s="69">
        <f t="shared" si="110"/>
        <v>-8.8000000000000007</v>
      </c>
      <c r="N591" s="69">
        <f t="shared" si="120"/>
        <v>-0.88000000000000012</v>
      </c>
      <c r="O591" s="69">
        <f t="shared" si="111"/>
        <v>25.8</v>
      </c>
      <c r="P591" s="69">
        <f t="shared" si="112"/>
        <v>11.200000000000001</v>
      </c>
      <c r="Q591" s="70">
        <f t="shared" si="113"/>
        <v>112</v>
      </c>
      <c r="R591" s="70">
        <v>30.216174878580883</v>
      </c>
      <c r="S591" s="71">
        <f t="shared" si="114"/>
        <v>2.5483962440696351</v>
      </c>
      <c r="T591" s="71">
        <f t="shared" si="115"/>
        <v>0.30691595414090683</v>
      </c>
      <c r="U591" s="86">
        <v>5.317885838641959</v>
      </c>
      <c r="V591" s="70">
        <f t="shared" si="116"/>
        <v>49.855541007151572</v>
      </c>
      <c r="W591" s="86">
        <f t="shared" si="117"/>
        <v>17.428298760347474</v>
      </c>
      <c r="X591" s="86">
        <f t="shared" si="118"/>
        <v>67</v>
      </c>
      <c r="Y591" s="25">
        <f t="shared" si="119"/>
        <v>57</v>
      </c>
    </row>
    <row r="592" spans="1:25" ht="24" x14ac:dyDescent="0.45">
      <c r="A592" s="10" t="s">
        <v>338</v>
      </c>
      <c r="B592" s="21" t="s">
        <v>16</v>
      </c>
      <c r="C592" s="77" t="s">
        <v>1158</v>
      </c>
      <c r="D592" s="78">
        <v>564</v>
      </c>
      <c r="E592" s="74">
        <v>2095</v>
      </c>
      <c r="F592" s="78">
        <v>522</v>
      </c>
      <c r="G592" s="78">
        <v>27</v>
      </c>
      <c r="H592" s="69">
        <v>27.136819476942065</v>
      </c>
      <c r="I592" s="69">
        <v>4.577374145398962</v>
      </c>
      <c r="J592" s="69">
        <v>2.8820659969753462</v>
      </c>
      <c r="K592" s="69">
        <v>537.97217204866331</v>
      </c>
      <c r="L592" s="69">
        <f t="shared" si="109"/>
        <v>26.1</v>
      </c>
      <c r="M592" s="69">
        <f t="shared" si="110"/>
        <v>0.89999999999999858</v>
      </c>
      <c r="N592" s="69">
        <f t="shared" si="120"/>
        <v>8.9999999999999858E-2</v>
      </c>
      <c r="O592" s="69">
        <f t="shared" si="111"/>
        <v>26.1</v>
      </c>
      <c r="P592" s="69">
        <f t="shared" si="112"/>
        <v>4.2</v>
      </c>
      <c r="Q592" s="70">
        <f t="shared" si="113"/>
        <v>42</v>
      </c>
      <c r="R592" s="70">
        <v>27.136819476942065</v>
      </c>
      <c r="S592" s="71">
        <f t="shared" si="114"/>
        <v>2.288687072699481</v>
      </c>
      <c r="T592" s="71">
        <f t="shared" si="115"/>
        <v>0.28820659969753465</v>
      </c>
      <c r="U592" s="86">
        <v>5.379721720486633</v>
      </c>
      <c r="V592" s="70">
        <f t="shared" si="116"/>
        <v>38.627021670430651</v>
      </c>
      <c r="W592" s="86">
        <f t="shared" si="117"/>
        <v>13.503078299724264</v>
      </c>
      <c r="X592" s="86">
        <f t="shared" si="118"/>
        <v>52</v>
      </c>
      <c r="Y592" s="25">
        <f t="shared" si="119"/>
        <v>44</v>
      </c>
    </row>
    <row r="593" spans="1:25" ht="24" x14ac:dyDescent="0.45">
      <c r="A593" s="10" t="s">
        <v>47</v>
      </c>
      <c r="B593" s="21" t="s">
        <v>16</v>
      </c>
      <c r="C593" s="77" t="s">
        <v>1167</v>
      </c>
      <c r="D593" s="78">
        <v>505</v>
      </c>
      <c r="E593" s="74">
        <v>2013</v>
      </c>
      <c r="F593" s="78">
        <v>424</v>
      </c>
      <c r="G593" s="78">
        <v>43</v>
      </c>
      <c r="H593" s="69">
        <v>24.298038716056283</v>
      </c>
      <c r="I593" s="69">
        <v>4.0985353606852408</v>
      </c>
      <c r="J593" s="69">
        <v>2.7692595951844261</v>
      </c>
      <c r="K593" s="69">
        <v>436.97356503569586</v>
      </c>
      <c r="L593" s="69">
        <f t="shared" si="109"/>
        <v>21.200000000000003</v>
      </c>
      <c r="M593" s="69">
        <f t="shared" si="110"/>
        <v>21.799999999999997</v>
      </c>
      <c r="N593" s="69">
        <f t="shared" si="120"/>
        <v>2.1799999999999997</v>
      </c>
      <c r="O593" s="69">
        <f t="shared" si="111"/>
        <v>21.200000000000003</v>
      </c>
      <c r="P593" s="69">
        <f t="shared" si="112"/>
        <v>8.1</v>
      </c>
      <c r="Q593" s="70">
        <f t="shared" si="113"/>
        <v>81</v>
      </c>
      <c r="R593" s="70">
        <v>24.298038716056283</v>
      </c>
      <c r="S593" s="71">
        <f t="shared" si="114"/>
        <v>2.0492676803426204</v>
      </c>
      <c r="T593" s="71">
        <f t="shared" si="115"/>
        <v>0.27692595951844262</v>
      </c>
      <c r="U593" s="86">
        <v>4.3697356503569589</v>
      </c>
      <c r="V593" s="70">
        <f t="shared" si="116"/>
        <v>36.360116087237422</v>
      </c>
      <c r="W593" s="86">
        <f t="shared" si="117"/>
        <v>12.710622597363637</v>
      </c>
      <c r="X593" s="86">
        <f t="shared" si="118"/>
        <v>49</v>
      </c>
      <c r="Y593" s="25">
        <f t="shared" si="119"/>
        <v>42</v>
      </c>
    </row>
    <row r="594" spans="1:25" ht="24" x14ac:dyDescent="0.45">
      <c r="A594" s="10" t="s">
        <v>90</v>
      </c>
      <c r="B594" s="21" t="s">
        <v>16</v>
      </c>
      <c r="C594" s="77" t="s">
        <v>1181</v>
      </c>
      <c r="D594" s="78">
        <v>533</v>
      </c>
      <c r="E594" s="74">
        <v>1821</v>
      </c>
      <c r="F594" s="78">
        <v>481</v>
      </c>
      <c r="G594" s="78">
        <v>47</v>
      </c>
      <c r="H594" s="69">
        <v>25.645256704273265</v>
      </c>
      <c r="I594" s="69">
        <v>4.3257808856341251</v>
      </c>
      <c r="J594" s="69">
        <v>2.5051275324544662</v>
      </c>
      <c r="K594" s="69">
        <v>495.71765278813609</v>
      </c>
      <c r="L594" s="69">
        <f t="shared" si="109"/>
        <v>24.05</v>
      </c>
      <c r="M594" s="69">
        <f t="shared" si="110"/>
        <v>22.95</v>
      </c>
      <c r="N594" s="69">
        <f t="shared" si="120"/>
        <v>2.2949999999999999</v>
      </c>
      <c r="O594" s="69">
        <f t="shared" si="111"/>
        <v>24.05</v>
      </c>
      <c r="P594" s="69">
        <f t="shared" si="112"/>
        <v>5.2</v>
      </c>
      <c r="Q594" s="70">
        <f t="shared" si="113"/>
        <v>52</v>
      </c>
      <c r="R594" s="70">
        <v>25.645256704273265</v>
      </c>
      <c r="S594" s="71">
        <f t="shared" si="114"/>
        <v>2.1628904428170626</v>
      </c>
      <c r="T594" s="71">
        <f t="shared" si="115"/>
        <v>0.25051275324544664</v>
      </c>
      <c r="U594" s="86">
        <v>4.9571765278813613</v>
      </c>
      <c r="V594" s="70">
        <f t="shared" si="116"/>
        <v>35.419810921726238</v>
      </c>
      <c r="W594" s="86">
        <f t="shared" si="117"/>
        <v>12.381914513580611</v>
      </c>
      <c r="X594" s="86">
        <f t="shared" si="118"/>
        <v>48</v>
      </c>
      <c r="Y594" s="25">
        <f t="shared" si="119"/>
        <v>41</v>
      </c>
    </row>
    <row r="595" spans="1:25" ht="24" x14ac:dyDescent="0.45">
      <c r="A595" s="10" t="s">
        <v>342</v>
      </c>
      <c r="B595" s="21" t="s">
        <v>16</v>
      </c>
      <c r="C595" s="77" t="s">
        <v>1184</v>
      </c>
      <c r="D595" s="78">
        <v>438</v>
      </c>
      <c r="E595" s="74">
        <v>1784</v>
      </c>
      <c r="F595" s="78">
        <v>398</v>
      </c>
      <c r="G595" s="78">
        <v>31</v>
      </c>
      <c r="H595" s="69">
        <v>21.074338529965647</v>
      </c>
      <c r="I595" s="69">
        <v>3.554769283128981</v>
      </c>
      <c r="J595" s="69">
        <v>2.4542270828658799</v>
      </c>
      <c r="K595" s="69">
        <v>410.17801623633716</v>
      </c>
      <c r="L595" s="69">
        <f t="shared" si="109"/>
        <v>19.900000000000002</v>
      </c>
      <c r="M595" s="69">
        <f t="shared" si="110"/>
        <v>11.099999999999998</v>
      </c>
      <c r="N595" s="69">
        <f t="shared" si="120"/>
        <v>1.1099999999999999</v>
      </c>
      <c r="O595" s="69">
        <f t="shared" si="111"/>
        <v>19.900000000000002</v>
      </c>
      <c r="P595" s="69">
        <f t="shared" si="112"/>
        <v>4</v>
      </c>
      <c r="Q595" s="70">
        <f t="shared" si="113"/>
        <v>40</v>
      </c>
      <c r="R595" s="70">
        <v>21.074338529965647</v>
      </c>
      <c r="S595" s="71">
        <f t="shared" si="114"/>
        <v>1.7773846415644905</v>
      </c>
      <c r="T595" s="71">
        <f t="shared" si="115"/>
        <v>0.24542270828658799</v>
      </c>
      <c r="U595" s="86">
        <v>4.1017801623633714</v>
      </c>
      <c r="V595" s="70">
        <f t="shared" si="116"/>
        <v>29.598080625606926</v>
      </c>
      <c r="W595" s="86">
        <f t="shared" si="117"/>
        <v>10.346777538768141</v>
      </c>
      <c r="X595" s="86">
        <f t="shared" si="118"/>
        <v>40</v>
      </c>
      <c r="Y595" s="25">
        <f t="shared" si="119"/>
        <v>34</v>
      </c>
    </row>
    <row r="596" spans="1:25" ht="24" x14ac:dyDescent="0.45">
      <c r="A596" s="10" t="s">
        <v>1332</v>
      </c>
      <c r="B596" s="21" t="s">
        <v>16</v>
      </c>
      <c r="C596" s="77" t="s">
        <v>1195</v>
      </c>
      <c r="D596" s="78">
        <v>420</v>
      </c>
      <c r="E596" s="74">
        <v>1673</v>
      </c>
      <c r="F596" s="78">
        <v>384</v>
      </c>
      <c r="G596" s="78">
        <v>268</v>
      </c>
      <c r="H596" s="69">
        <v>20.208269823254732</v>
      </c>
      <c r="I596" s="69">
        <v>3.4086828742332695</v>
      </c>
      <c r="J596" s="69">
        <v>2.3015257341001218</v>
      </c>
      <c r="K596" s="69">
        <v>395.74964380591325</v>
      </c>
      <c r="L596" s="69">
        <f t="shared" si="109"/>
        <v>19.200000000000003</v>
      </c>
      <c r="M596" s="69">
        <f t="shared" si="110"/>
        <v>248.8</v>
      </c>
      <c r="N596" s="69">
        <f t="shared" si="120"/>
        <v>24.880000000000003</v>
      </c>
      <c r="O596" s="69">
        <f t="shared" si="111"/>
        <v>19.200000000000003</v>
      </c>
      <c r="P596" s="69">
        <f t="shared" si="112"/>
        <v>3.6</v>
      </c>
      <c r="Q596" s="70">
        <f t="shared" si="113"/>
        <v>36</v>
      </c>
      <c r="R596" s="70">
        <v>20.208269823254732</v>
      </c>
      <c r="S596" s="71">
        <f t="shared" si="114"/>
        <v>1.7043414371166348</v>
      </c>
      <c r="T596" s="71">
        <f t="shared" si="115"/>
        <v>0.23015257341001219</v>
      </c>
      <c r="U596" s="86">
        <v>3.9574964380591329</v>
      </c>
      <c r="V596" s="70">
        <f t="shared" si="116"/>
        <v>4.359955125020484</v>
      </c>
      <c r="W596" s="86">
        <f t="shared" si="117"/>
        <v>1.5241355116307966</v>
      </c>
      <c r="X596" s="86">
        <f t="shared" si="118"/>
        <v>6</v>
      </c>
      <c r="Y596" s="25">
        <f t="shared" si="119"/>
        <v>5</v>
      </c>
    </row>
    <row r="597" spans="1:25" ht="24" x14ac:dyDescent="0.45">
      <c r="A597" s="10" t="s">
        <v>310</v>
      </c>
      <c r="B597" s="21" t="s">
        <v>16</v>
      </c>
      <c r="C597" s="77" t="s">
        <v>1238</v>
      </c>
      <c r="D597" s="78">
        <v>325</v>
      </c>
      <c r="E597" s="74">
        <v>1192</v>
      </c>
      <c r="F597" s="78">
        <v>295</v>
      </c>
      <c r="G597" s="78">
        <v>11</v>
      </c>
      <c r="H597" s="69">
        <v>15.637351648947114</v>
      </c>
      <c r="I597" s="69">
        <v>2.6376712717281254</v>
      </c>
      <c r="J597" s="69">
        <v>1.6398198894485025</v>
      </c>
      <c r="K597" s="69">
        <v>304.02641906964686</v>
      </c>
      <c r="L597" s="69">
        <f t="shared" si="109"/>
        <v>14.75</v>
      </c>
      <c r="M597" s="69">
        <f t="shared" si="110"/>
        <v>-3.75</v>
      </c>
      <c r="N597" s="69">
        <f t="shared" si="120"/>
        <v>-0.375</v>
      </c>
      <c r="O597" s="69">
        <f t="shared" si="111"/>
        <v>14.75</v>
      </c>
      <c r="P597" s="69">
        <f t="shared" si="112"/>
        <v>3</v>
      </c>
      <c r="Q597" s="70">
        <f t="shared" si="113"/>
        <v>30</v>
      </c>
      <c r="R597" s="70">
        <v>15.637351648947114</v>
      </c>
      <c r="S597" s="71">
        <f t="shared" si="114"/>
        <v>1.3188356358640627</v>
      </c>
      <c r="T597" s="71">
        <f t="shared" si="115"/>
        <v>0.16398198894485028</v>
      </c>
      <c r="U597" s="86">
        <v>3.0402641906964689</v>
      </c>
      <c r="V597" s="70">
        <f t="shared" si="116"/>
        <v>23.207469486562793</v>
      </c>
      <c r="W597" s="86">
        <f t="shared" si="117"/>
        <v>8.1127734954364463</v>
      </c>
      <c r="X597" s="86">
        <f t="shared" si="118"/>
        <v>31</v>
      </c>
      <c r="Y597" s="25">
        <f t="shared" si="119"/>
        <v>26</v>
      </c>
    </row>
    <row r="598" spans="1:25" ht="24" x14ac:dyDescent="0.45">
      <c r="A598" s="10" t="s">
        <v>119</v>
      </c>
      <c r="B598" s="21" t="s">
        <v>16</v>
      </c>
      <c r="C598" s="77" t="s">
        <v>1244</v>
      </c>
      <c r="D598" s="78">
        <v>288</v>
      </c>
      <c r="E598" s="74">
        <v>1089</v>
      </c>
      <c r="F598" s="78">
        <v>250</v>
      </c>
      <c r="G598" s="78">
        <v>43</v>
      </c>
      <c r="H598" s="69">
        <v>13.857099307374671</v>
      </c>
      <c r="I598" s="69">
        <v>2.337382542331385</v>
      </c>
      <c r="J598" s="69">
        <v>1.4981240432964928</v>
      </c>
      <c r="K598" s="69">
        <v>257.64950768614142</v>
      </c>
      <c r="L598" s="69">
        <f t="shared" si="109"/>
        <v>12.5</v>
      </c>
      <c r="M598" s="69">
        <f t="shared" si="110"/>
        <v>30.5</v>
      </c>
      <c r="N598" s="69">
        <f t="shared" si="120"/>
        <v>3.05</v>
      </c>
      <c r="O598" s="69">
        <f t="shared" si="111"/>
        <v>12.5</v>
      </c>
      <c r="P598" s="69">
        <f t="shared" si="112"/>
        <v>3.8000000000000003</v>
      </c>
      <c r="Q598" s="70">
        <f t="shared" si="113"/>
        <v>38</v>
      </c>
      <c r="R598" s="70">
        <v>13.857099307374671</v>
      </c>
      <c r="S598" s="71">
        <f t="shared" si="114"/>
        <v>1.1686912711656925</v>
      </c>
      <c r="T598" s="71">
        <f t="shared" si="115"/>
        <v>0.14981240432964929</v>
      </c>
      <c r="U598" s="86">
        <v>2.5764950768614145</v>
      </c>
      <c r="V598" s="70">
        <f t="shared" si="116"/>
        <v>18.202473251072131</v>
      </c>
      <c r="W598" s="86">
        <f t="shared" si="117"/>
        <v>6.3631471164140407</v>
      </c>
      <c r="X598" s="86">
        <f t="shared" si="118"/>
        <v>25</v>
      </c>
      <c r="Y598" s="25">
        <f t="shared" si="119"/>
        <v>21</v>
      </c>
    </row>
    <row r="599" spans="1:25" ht="24" x14ac:dyDescent="0.45">
      <c r="A599" s="6" t="s">
        <v>33</v>
      </c>
      <c r="B599" s="17" t="s">
        <v>33</v>
      </c>
      <c r="C599" s="82" t="s">
        <v>33</v>
      </c>
      <c r="D599" s="83">
        <v>132469</v>
      </c>
      <c r="E599" s="74">
        <v>430871</v>
      </c>
      <c r="F599" s="83">
        <v>129333</v>
      </c>
      <c r="G599" s="83">
        <v>10519</v>
      </c>
      <c r="H599" s="69">
        <v>6205.5958424385972</v>
      </c>
      <c r="I599" s="69">
        <v>1179.8173282974317</v>
      </c>
      <c r="J599" s="69">
        <v>610.49802879914591</v>
      </c>
      <c r="K599" s="69">
        <v>128448.87861236141</v>
      </c>
      <c r="L599" s="69">
        <f t="shared" si="109"/>
        <v>6466.6500000000005</v>
      </c>
      <c r="M599" s="69">
        <f t="shared" si="110"/>
        <v>4052.3499999999995</v>
      </c>
      <c r="N599" s="69">
        <f t="shared" si="120"/>
        <v>405.23499999999996</v>
      </c>
      <c r="O599" s="69">
        <f t="shared" si="111"/>
        <v>6466.6500000000005</v>
      </c>
      <c r="P599" s="69">
        <f t="shared" si="112"/>
        <v>313.60000000000002</v>
      </c>
      <c r="Q599" s="70">
        <f t="shared" si="113"/>
        <v>3136</v>
      </c>
      <c r="R599" s="70">
        <v>6205.5958424385972</v>
      </c>
      <c r="S599" s="71">
        <f t="shared" si="114"/>
        <v>589.90866414871584</v>
      </c>
      <c r="T599" s="71">
        <f t="shared" si="115"/>
        <v>61.049802879914594</v>
      </c>
      <c r="U599" s="86">
        <v>1284.4887861236141</v>
      </c>
      <c r="V599" s="70">
        <f t="shared" si="116"/>
        <v>7927.3084898310126</v>
      </c>
      <c r="W599" s="86">
        <f t="shared" si="117"/>
        <v>2771.196499630712</v>
      </c>
      <c r="X599" s="86">
        <f t="shared" si="118"/>
        <v>10699</v>
      </c>
      <c r="Y599" s="25">
        <f t="shared" si="119"/>
        <v>9098</v>
      </c>
    </row>
    <row r="600" spans="1:25" ht="24" x14ac:dyDescent="0.45">
      <c r="A600" s="8" t="s">
        <v>121</v>
      </c>
      <c r="B600" s="19" t="s">
        <v>33</v>
      </c>
      <c r="C600" s="72" t="s">
        <v>121</v>
      </c>
      <c r="D600" s="73">
        <v>30932</v>
      </c>
      <c r="E600" s="74">
        <v>99285</v>
      </c>
      <c r="F600" s="73">
        <v>29809</v>
      </c>
      <c r="G600" s="73">
        <v>2936</v>
      </c>
      <c r="H600" s="69">
        <v>1449.029513307345</v>
      </c>
      <c r="I600" s="69">
        <v>275.49169691698552</v>
      </c>
      <c r="J600" s="69">
        <v>140.67620422196714</v>
      </c>
      <c r="K600" s="69">
        <v>29605.225445600747</v>
      </c>
      <c r="L600" s="69">
        <f t="shared" si="109"/>
        <v>1490.45</v>
      </c>
      <c r="M600" s="69">
        <f t="shared" si="110"/>
        <v>1445.55</v>
      </c>
      <c r="N600" s="69">
        <f t="shared" si="120"/>
        <v>144.55500000000001</v>
      </c>
      <c r="O600" s="69">
        <f t="shared" si="111"/>
        <v>1490.45</v>
      </c>
      <c r="P600" s="69">
        <f t="shared" si="112"/>
        <v>112.30000000000001</v>
      </c>
      <c r="Q600" s="70">
        <f t="shared" si="113"/>
        <v>1123</v>
      </c>
      <c r="R600" s="70">
        <v>1449.029513307345</v>
      </c>
      <c r="S600" s="71">
        <f t="shared" si="114"/>
        <v>137.74584845849276</v>
      </c>
      <c r="T600" s="71">
        <f t="shared" si="115"/>
        <v>14.067620422196715</v>
      </c>
      <c r="U600" s="86">
        <v>296.05225445600746</v>
      </c>
      <c r="V600" s="70">
        <f t="shared" si="116"/>
        <v>1836.5049957996482</v>
      </c>
      <c r="W600" s="86">
        <f t="shared" si="117"/>
        <v>641.99800253046408</v>
      </c>
      <c r="X600" s="86">
        <f t="shared" si="118"/>
        <v>2479</v>
      </c>
      <c r="Y600" s="25">
        <f t="shared" si="119"/>
        <v>2108</v>
      </c>
    </row>
    <row r="601" spans="1:25" ht="24" x14ac:dyDescent="0.45">
      <c r="A601" s="8" t="s">
        <v>200</v>
      </c>
      <c r="B601" s="19" t="s">
        <v>33</v>
      </c>
      <c r="C601" s="72" t="s">
        <v>200</v>
      </c>
      <c r="D601" s="73">
        <v>17345</v>
      </c>
      <c r="E601" s="74">
        <v>55368</v>
      </c>
      <c r="F601" s="73">
        <v>16568</v>
      </c>
      <c r="G601" s="73">
        <v>1489</v>
      </c>
      <c r="H601" s="69">
        <v>812.53772495525345</v>
      </c>
      <c r="I601" s="69">
        <v>154.48090918870795</v>
      </c>
      <c r="J601" s="69">
        <v>78.45052198581736</v>
      </c>
      <c r="K601" s="69">
        <v>16454.741023942875</v>
      </c>
      <c r="L601" s="69">
        <f t="shared" si="109"/>
        <v>828.40000000000009</v>
      </c>
      <c r="M601" s="69">
        <f t="shared" si="110"/>
        <v>660.59999999999991</v>
      </c>
      <c r="N601" s="69">
        <f t="shared" si="120"/>
        <v>66.059999999999988</v>
      </c>
      <c r="O601" s="69">
        <f t="shared" si="111"/>
        <v>828.40000000000009</v>
      </c>
      <c r="P601" s="69">
        <f t="shared" si="112"/>
        <v>77.7</v>
      </c>
      <c r="Q601" s="70">
        <f t="shared" si="113"/>
        <v>777</v>
      </c>
      <c r="R601" s="70">
        <v>812.53772495525345</v>
      </c>
      <c r="S601" s="71">
        <f t="shared" si="114"/>
        <v>77.240454594353977</v>
      </c>
      <c r="T601" s="71">
        <f t="shared" si="115"/>
        <v>7.8450521985817367</v>
      </c>
      <c r="U601" s="86">
        <v>164.54741023942876</v>
      </c>
      <c r="V601" s="70">
        <f t="shared" si="116"/>
        <v>1058.1205375904547</v>
      </c>
      <c r="W601" s="86">
        <f t="shared" si="117"/>
        <v>369.89350593829892</v>
      </c>
      <c r="X601" s="86">
        <f t="shared" si="118"/>
        <v>1428</v>
      </c>
      <c r="Y601" s="25">
        <f t="shared" si="119"/>
        <v>1214</v>
      </c>
    </row>
    <row r="602" spans="1:25" ht="24" x14ac:dyDescent="0.45">
      <c r="A602" s="9" t="s">
        <v>278</v>
      </c>
      <c r="B602" s="20" t="s">
        <v>33</v>
      </c>
      <c r="C602" s="75" t="s">
        <v>279</v>
      </c>
      <c r="D602" s="76">
        <v>10028</v>
      </c>
      <c r="E602" s="74">
        <v>34921</v>
      </c>
      <c r="F602" s="76">
        <v>9706</v>
      </c>
      <c r="G602" s="76">
        <v>796</v>
      </c>
      <c r="H602" s="69">
        <v>469.76813524654261</v>
      </c>
      <c r="I602" s="69">
        <v>89.313032997657146</v>
      </c>
      <c r="J602" s="69">
        <v>49.479314374128158</v>
      </c>
      <c r="K602" s="69">
        <v>9639.649708980538</v>
      </c>
      <c r="L602" s="69">
        <f t="shared" si="109"/>
        <v>485.3</v>
      </c>
      <c r="M602" s="69">
        <f t="shared" si="110"/>
        <v>310.7</v>
      </c>
      <c r="N602" s="69">
        <f t="shared" si="120"/>
        <v>31.07</v>
      </c>
      <c r="O602" s="69">
        <f t="shared" si="111"/>
        <v>485.3</v>
      </c>
      <c r="P602" s="69">
        <f t="shared" si="112"/>
        <v>32.200000000000003</v>
      </c>
      <c r="Q602" s="70">
        <f t="shared" si="113"/>
        <v>322</v>
      </c>
      <c r="R602" s="70">
        <v>469.76813524654261</v>
      </c>
      <c r="S602" s="71">
        <f t="shared" si="114"/>
        <v>44.656516498828573</v>
      </c>
      <c r="T602" s="71">
        <f t="shared" si="115"/>
        <v>4.9479314374128158</v>
      </c>
      <c r="U602" s="86">
        <v>96.396497089805393</v>
      </c>
      <c r="V602" s="70">
        <f t="shared" si="116"/>
        <v>607.00321739776371</v>
      </c>
      <c r="W602" s="86">
        <f t="shared" si="117"/>
        <v>212.19373428888989</v>
      </c>
      <c r="X602" s="86">
        <f t="shared" si="118"/>
        <v>819</v>
      </c>
      <c r="Y602" s="25">
        <f t="shared" si="119"/>
        <v>696</v>
      </c>
    </row>
    <row r="603" spans="1:25" ht="24" x14ac:dyDescent="0.45">
      <c r="A603" s="10" t="s">
        <v>121</v>
      </c>
      <c r="B603" s="21" t="s">
        <v>33</v>
      </c>
      <c r="C603" s="77" t="s">
        <v>469</v>
      </c>
      <c r="D603" s="78">
        <v>4309</v>
      </c>
      <c r="E603" s="74">
        <v>13840</v>
      </c>
      <c r="F603" s="78">
        <v>4170</v>
      </c>
      <c r="G603" s="78">
        <v>288</v>
      </c>
      <c r="H603" s="69">
        <v>201.85788739303473</v>
      </c>
      <c r="I603" s="69">
        <v>38.377528837944219</v>
      </c>
      <c r="J603" s="69">
        <v>19.609796710802492</v>
      </c>
      <c r="K603" s="69">
        <v>4141.4938477693013</v>
      </c>
      <c r="L603" s="69">
        <f t="shared" si="109"/>
        <v>208.5</v>
      </c>
      <c r="M603" s="69">
        <f t="shared" si="110"/>
        <v>79.5</v>
      </c>
      <c r="N603" s="69">
        <f t="shared" si="120"/>
        <v>7.95</v>
      </c>
      <c r="O603" s="69">
        <f t="shared" si="111"/>
        <v>208.5</v>
      </c>
      <c r="P603" s="69">
        <f t="shared" si="112"/>
        <v>13.9</v>
      </c>
      <c r="Q603" s="70">
        <f t="shared" si="113"/>
        <v>139</v>
      </c>
      <c r="R603" s="70">
        <v>201.85788739303473</v>
      </c>
      <c r="S603" s="71">
        <f t="shared" si="114"/>
        <v>19.188764418972109</v>
      </c>
      <c r="T603" s="71">
        <f t="shared" si="115"/>
        <v>1.9609796710802492</v>
      </c>
      <c r="U603" s="86">
        <v>41.414938477693013</v>
      </c>
      <c r="V603" s="70">
        <f t="shared" si="116"/>
        <v>266.45061061861963</v>
      </c>
      <c r="W603" s="86">
        <f t="shared" si="117"/>
        <v>93.144728809024159</v>
      </c>
      <c r="X603" s="86">
        <f t="shared" si="118"/>
        <v>360</v>
      </c>
      <c r="Y603" s="25">
        <f t="shared" si="119"/>
        <v>306</v>
      </c>
    </row>
    <row r="604" spans="1:25" ht="24" x14ac:dyDescent="0.45">
      <c r="A604" s="10" t="s">
        <v>121</v>
      </c>
      <c r="B604" s="21" t="s">
        <v>33</v>
      </c>
      <c r="C604" s="77" t="s">
        <v>499</v>
      </c>
      <c r="D604" s="78">
        <v>4048</v>
      </c>
      <c r="E604" s="74">
        <v>12989</v>
      </c>
      <c r="F604" s="78">
        <v>3949</v>
      </c>
      <c r="G604" s="78">
        <v>355</v>
      </c>
      <c r="H604" s="69">
        <v>189.63117386098969</v>
      </c>
      <c r="I604" s="69">
        <v>36.052967448595545</v>
      </c>
      <c r="J604" s="69">
        <v>18.404020915940283</v>
      </c>
      <c r="K604" s="69">
        <v>3922.0046054774516</v>
      </c>
      <c r="L604" s="69">
        <f t="shared" si="109"/>
        <v>197.45000000000002</v>
      </c>
      <c r="M604" s="69">
        <f t="shared" si="110"/>
        <v>157.54999999999998</v>
      </c>
      <c r="N604" s="69">
        <f t="shared" si="120"/>
        <v>15.754999999999999</v>
      </c>
      <c r="O604" s="69">
        <f t="shared" si="111"/>
        <v>197.45000000000002</v>
      </c>
      <c r="P604" s="69">
        <f t="shared" si="112"/>
        <v>9.9</v>
      </c>
      <c r="Q604" s="70">
        <f t="shared" si="113"/>
        <v>99</v>
      </c>
      <c r="R604" s="70">
        <v>189.63117386098969</v>
      </c>
      <c r="S604" s="71">
        <f t="shared" si="114"/>
        <v>18.026483724297773</v>
      </c>
      <c r="T604" s="71">
        <f t="shared" si="115"/>
        <v>1.8404020915940285</v>
      </c>
      <c r="U604" s="86">
        <v>39.220046054774514</v>
      </c>
      <c r="V604" s="70">
        <f t="shared" si="116"/>
        <v>239.18230154846796</v>
      </c>
      <c r="W604" s="86">
        <f t="shared" si="117"/>
        <v>83.612383405412459</v>
      </c>
      <c r="X604" s="86">
        <f t="shared" si="118"/>
        <v>323</v>
      </c>
      <c r="Y604" s="25">
        <f t="shared" si="119"/>
        <v>275</v>
      </c>
    </row>
    <row r="605" spans="1:25" ht="24" x14ac:dyDescent="0.45">
      <c r="A605" s="10" t="s">
        <v>660</v>
      </c>
      <c r="B605" s="21" t="s">
        <v>33</v>
      </c>
      <c r="C605" s="77" t="s">
        <v>661</v>
      </c>
      <c r="D605" s="78">
        <v>2494</v>
      </c>
      <c r="E605" s="74">
        <v>8091</v>
      </c>
      <c r="F605" s="78">
        <v>2421</v>
      </c>
      <c r="G605" s="78">
        <v>128</v>
      </c>
      <c r="H605" s="69">
        <v>116.83304041731924</v>
      </c>
      <c r="I605" s="69">
        <v>22.212475498220673</v>
      </c>
      <c r="J605" s="69">
        <v>11.464079854559463</v>
      </c>
      <c r="K605" s="69">
        <v>2404.4500252876451</v>
      </c>
      <c r="L605" s="69">
        <f t="shared" si="109"/>
        <v>121.05000000000001</v>
      </c>
      <c r="M605" s="69">
        <f t="shared" si="110"/>
        <v>6.9499999999999886</v>
      </c>
      <c r="N605" s="69">
        <f t="shared" si="120"/>
        <v>0.69499999999999884</v>
      </c>
      <c r="O605" s="69">
        <f t="shared" si="111"/>
        <v>121.05000000000001</v>
      </c>
      <c r="P605" s="69">
        <f t="shared" si="112"/>
        <v>7.3000000000000007</v>
      </c>
      <c r="Q605" s="70">
        <f t="shared" si="113"/>
        <v>73</v>
      </c>
      <c r="R605" s="70">
        <v>116.83304041731924</v>
      </c>
      <c r="S605" s="71">
        <f t="shared" si="114"/>
        <v>11.106237749110337</v>
      </c>
      <c r="T605" s="71">
        <f t="shared" si="115"/>
        <v>1.1464079854559464</v>
      </c>
      <c r="U605" s="86">
        <v>24.044500252876453</v>
      </c>
      <c r="V605" s="70">
        <f t="shared" si="116"/>
        <v>157.4423704338501</v>
      </c>
      <c r="W605" s="86">
        <f t="shared" si="117"/>
        <v>55.038068267373305</v>
      </c>
      <c r="X605" s="86">
        <f t="shared" si="118"/>
        <v>212</v>
      </c>
      <c r="Y605" s="25">
        <f t="shared" si="119"/>
        <v>180</v>
      </c>
    </row>
    <row r="606" spans="1:25" ht="24" x14ac:dyDescent="0.45">
      <c r="A606" s="10" t="s">
        <v>686</v>
      </c>
      <c r="B606" s="21" t="s">
        <v>33</v>
      </c>
      <c r="C606" s="77" t="s">
        <v>686</v>
      </c>
      <c r="D606" s="78">
        <v>2319</v>
      </c>
      <c r="E606" s="74">
        <v>7638</v>
      </c>
      <c r="F606" s="78">
        <v>2244</v>
      </c>
      <c r="G606" s="78">
        <v>146</v>
      </c>
      <c r="H606" s="69">
        <v>108.63505241690589</v>
      </c>
      <c r="I606" s="69">
        <v>20.653861539845128</v>
      </c>
      <c r="J606" s="69">
        <v>10.82222740441542</v>
      </c>
      <c r="K606" s="69">
        <v>2228.6599986557108</v>
      </c>
      <c r="L606" s="69">
        <f t="shared" si="109"/>
        <v>112.2</v>
      </c>
      <c r="M606" s="69">
        <f t="shared" si="110"/>
        <v>33.799999999999997</v>
      </c>
      <c r="N606" s="69">
        <f t="shared" si="120"/>
        <v>3.38</v>
      </c>
      <c r="O606" s="69">
        <f t="shared" si="111"/>
        <v>112.2</v>
      </c>
      <c r="P606" s="69">
        <f t="shared" si="112"/>
        <v>7.5</v>
      </c>
      <c r="Q606" s="70">
        <f t="shared" si="113"/>
        <v>75</v>
      </c>
      <c r="R606" s="70">
        <v>108.63505241690589</v>
      </c>
      <c r="S606" s="71">
        <f t="shared" si="114"/>
        <v>10.326930769922564</v>
      </c>
      <c r="T606" s="71">
        <f t="shared" si="115"/>
        <v>1.0822227404415421</v>
      </c>
      <c r="U606" s="86">
        <v>22.286599986557107</v>
      </c>
      <c r="V606" s="70">
        <f t="shared" si="116"/>
        <v>144.28636043294404</v>
      </c>
      <c r="W606" s="86">
        <f t="shared" si="117"/>
        <v>50.439043401571134</v>
      </c>
      <c r="X606" s="86">
        <f t="shared" si="118"/>
        <v>195</v>
      </c>
      <c r="Y606" s="25">
        <f t="shared" si="119"/>
        <v>166</v>
      </c>
    </row>
    <row r="607" spans="1:25" ht="24" x14ac:dyDescent="0.45">
      <c r="A607" s="10" t="s">
        <v>278</v>
      </c>
      <c r="B607" s="21" t="s">
        <v>33</v>
      </c>
      <c r="C607" s="77" t="s">
        <v>722</v>
      </c>
      <c r="D607" s="78">
        <v>2038</v>
      </c>
      <c r="E607" s="74">
        <v>7037</v>
      </c>
      <c r="F607" s="78">
        <v>1916</v>
      </c>
      <c r="G607" s="78">
        <v>130</v>
      </c>
      <c r="H607" s="69">
        <v>95.471425970527903</v>
      </c>
      <c r="I607" s="69">
        <v>18.151172840967817</v>
      </c>
      <c r="J607" s="69">
        <v>9.9706748160344745</v>
      </c>
      <c r="K607" s="69">
        <v>1902.902209190883</v>
      </c>
      <c r="L607" s="69">
        <f t="shared" si="109"/>
        <v>95.800000000000011</v>
      </c>
      <c r="M607" s="69">
        <f t="shared" si="110"/>
        <v>34.199999999999989</v>
      </c>
      <c r="N607" s="69">
        <f t="shared" si="120"/>
        <v>3.419999999999999</v>
      </c>
      <c r="O607" s="69">
        <f t="shared" si="111"/>
        <v>95.800000000000011</v>
      </c>
      <c r="P607" s="69">
        <f t="shared" si="112"/>
        <v>12.200000000000001</v>
      </c>
      <c r="Q607" s="70">
        <f t="shared" si="113"/>
        <v>122</v>
      </c>
      <c r="R607" s="70">
        <v>95.471425970527903</v>
      </c>
      <c r="S607" s="71">
        <f t="shared" si="114"/>
        <v>9.0755864204839085</v>
      </c>
      <c r="T607" s="71">
        <f t="shared" si="115"/>
        <v>0.99706748160344749</v>
      </c>
      <c r="U607" s="86">
        <v>19.029022091908832</v>
      </c>
      <c r="V607" s="70">
        <f t="shared" si="116"/>
        <v>131.35896700131721</v>
      </c>
      <c r="W607" s="86">
        <f t="shared" si="117"/>
        <v>45.919937393141147</v>
      </c>
      <c r="X607" s="86">
        <f t="shared" si="118"/>
        <v>177</v>
      </c>
      <c r="Y607" s="25">
        <f t="shared" si="119"/>
        <v>151</v>
      </c>
    </row>
    <row r="608" spans="1:25" ht="24" x14ac:dyDescent="0.45">
      <c r="A608" s="10" t="s">
        <v>278</v>
      </c>
      <c r="B608" s="21" t="s">
        <v>33</v>
      </c>
      <c r="C608" s="77" t="s">
        <v>726</v>
      </c>
      <c r="D608" s="78">
        <v>1961</v>
      </c>
      <c r="E608" s="74">
        <v>6991</v>
      </c>
      <c r="F608" s="78">
        <v>1722</v>
      </c>
      <c r="G608" s="78">
        <v>36</v>
      </c>
      <c r="H608" s="69">
        <v>91.864311250346034</v>
      </c>
      <c r="I608" s="69">
        <v>17.465382699282575</v>
      </c>
      <c r="J608" s="69">
        <v>9.905497746041922</v>
      </c>
      <c r="K608" s="69">
        <v>1710.2283946903447</v>
      </c>
      <c r="L608" s="69">
        <f t="shared" si="109"/>
        <v>86.100000000000009</v>
      </c>
      <c r="M608" s="69">
        <f t="shared" si="110"/>
        <v>-50.100000000000009</v>
      </c>
      <c r="N608" s="69">
        <f t="shared" si="120"/>
        <v>-5.0100000000000007</v>
      </c>
      <c r="O608" s="69">
        <f t="shared" si="111"/>
        <v>86.100000000000009</v>
      </c>
      <c r="P608" s="69">
        <f t="shared" si="112"/>
        <v>23.900000000000002</v>
      </c>
      <c r="Q608" s="70">
        <f t="shared" si="113"/>
        <v>239</v>
      </c>
      <c r="R608" s="70">
        <v>91.864311250346034</v>
      </c>
      <c r="S608" s="71">
        <f t="shared" si="114"/>
        <v>8.7326913496412875</v>
      </c>
      <c r="T608" s="71">
        <f t="shared" si="115"/>
        <v>0.99054977460419225</v>
      </c>
      <c r="U608" s="86">
        <v>17.102283946903448</v>
      </c>
      <c r="V608" s="70">
        <f t="shared" si="116"/>
        <v>145.61873677228658</v>
      </c>
      <c r="W608" s="86">
        <f t="shared" si="117"/>
        <v>50.90481014352563</v>
      </c>
      <c r="X608" s="86">
        <f t="shared" si="118"/>
        <v>197</v>
      </c>
      <c r="Y608" s="25">
        <f t="shared" si="119"/>
        <v>168</v>
      </c>
    </row>
    <row r="609" spans="1:25" ht="24" x14ac:dyDescent="0.45">
      <c r="A609" s="10" t="s">
        <v>278</v>
      </c>
      <c r="B609" s="21" t="s">
        <v>33</v>
      </c>
      <c r="C609" s="77" t="s">
        <v>825</v>
      </c>
      <c r="D609" s="78">
        <v>1594</v>
      </c>
      <c r="E609" s="74">
        <v>5664</v>
      </c>
      <c r="F609" s="78">
        <v>1388</v>
      </c>
      <c r="G609" s="78">
        <v>144</v>
      </c>
      <c r="H609" s="69">
        <v>74.671959272336352</v>
      </c>
      <c r="I609" s="69">
        <v>14.19674656943214</v>
      </c>
      <c r="J609" s="69">
        <v>8.0252809660394</v>
      </c>
      <c r="K609" s="69">
        <v>1378.5116212718922</v>
      </c>
      <c r="L609" s="69">
        <f t="shared" si="109"/>
        <v>69.400000000000006</v>
      </c>
      <c r="M609" s="69">
        <f t="shared" si="110"/>
        <v>74.599999999999994</v>
      </c>
      <c r="N609" s="69">
        <f t="shared" si="120"/>
        <v>7.4599999999999991</v>
      </c>
      <c r="O609" s="69">
        <f t="shared" si="111"/>
        <v>69.400000000000006</v>
      </c>
      <c r="P609" s="69">
        <f t="shared" si="112"/>
        <v>20.6</v>
      </c>
      <c r="Q609" s="70">
        <f t="shared" si="113"/>
        <v>206</v>
      </c>
      <c r="R609" s="70">
        <v>74.671959272336352</v>
      </c>
      <c r="S609" s="71">
        <f t="shared" si="114"/>
        <v>7.0983732847160699</v>
      </c>
      <c r="T609" s="71">
        <f t="shared" si="115"/>
        <v>0.80252809660394009</v>
      </c>
      <c r="U609" s="86">
        <v>13.785116212718922</v>
      </c>
      <c r="V609" s="70">
        <f t="shared" si="116"/>
        <v>107.89292067316741</v>
      </c>
      <c r="W609" s="86">
        <f t="shared" si="117"/>
        <v>37.716771649287644</v>
      </c>
      <c r="X609" s="86">
        <f t="shared" si="118"/>
        <v>146</v>
      </c>
      <c r="Y609" s="25">
        <f t="shared" si="119"/>
        <v>124</v>
      </c>
    </row>
    <row r="610" spans="1:25" ht="24" x14ac:dyDescent="0.45">
      <c r="A610" s="10" t="s">
        <v>844</v>
      </c>
      <c r="B610" s="21" t="s">
        <v>33</v>
      </c>
      <c r="C610" s="77" t="s">
        <v>845</v>
      </c>
      <c r="D610" s="78">
        <v>1626</v>
      </c>
      <c r="E610" s="74">
        <v>5487</v>
      </c>
      <c r="F610" s="78">
        <v>1537</v>
      </c>
      <c r="G610" s="78">
        <v>111</v>
      </c>
      <c r="H610" s="69">
        <v>76.171019935269072</v>
      </c>
      <c r="I610" s="69">
        <v>14.481750264677954</v>
      </c>
      <c r="J610" s="69">
        <v>7.7744909358506691</v>
      </c>
      <c r="K610" s="69">
        <v>1526.4930561202439</v>
      </c>
      <c r="L610" s="69">
        <f t="shared" si="109"/>
        <v>76.850000000000009</v>
      </c>
      <c r="M610" s="69">
        <f t="shared" si="110"/>
        <v>34.149999999999991</v>
      </c>
      <c r="N610" s="69">
        <f t="shared" si="120"/>
        <v>3.4149999999999991</v>
      </c>
      <c r="O610" s="69">
        <f t="shared" si="111"/>
        <v>76.850000000000009</v>
      </c>
      <c r="P610" s="69">
        <f t="shared" si="112"/>
        <v>8.9</v>
      </c>
      <c r="Q610" s="70">
        <f t="shared" si="113"/>
        <v>89</v>
      </c>
      <c r="R610" s="70">
        <v>76.171019935269072</v>
      </c>
      <c r="S610" s="71">
        <f t="shared" si="114"/>
        <v>7.2408751323389771</v>
      </c>
      <c r="T610" s="71">
        <f t="shared" si="115"/>
        <v>0.77744909358506697</v>
      </c>
      <c r="U610" s="86">
        <v>15.264930561202441</v>
      </c>
      <c r="V610" s="70">
        <f t="shared" si="116"/>
        <v>103.38437653522544</v>
      </c>
      <c r="W610" s="86">
        <f t="shared" si="117"/>
        <v>36.140692990367981</v>
      </c>
      <c r="X610" s="86">
        <f t="shared" si="118"/>
        <v>140</v>
      </c>
      <c r="Y610" s="25">
        <f t="shared" si="119"/>
        <v>119</v>
      </c>
    </row>
    <row r="611" spans="1:25" ht="24" x14ac:dyDescent="0.45">
      <c r="A611" s="10" t="s">
        <v>844</v>
      </c>
      <c r="B611" s="21" t="s">
        <v>33</v>
      </c>
      <c r="C611" s="77" t="s">
        <v>906</v>
      </c>
      <c r="D611" s="78">
        <v>1313</v>
      </c>
      <c r="E611" s="74">
        <v>4778</v>
      </c>
      <c r="F611" s="78">
        <v>1241</v>
      </c>
      <c r="G611" s="78">
        <v>42</v>
      </c>
      <c r="H611" s="69">
        <v>61.508332825958362</v>
      </c>
      <c r="I611" s="69">
        <v>11.694057870554831</v>
      </c>
      <c r="J611" s="69">
        <v>6.7699139222698195</v>
      </c>
      <c r="K611" s="69">
        <v>1232.5165144080825</v>
      </c>
      <c r="L611" s="69">
        <f t="shared" si="109"/>
        <v>62.050000000000004</v>
      </c>
      <c r="M611" s="69">
        <f t="shared" si="110"/>
        <v>-20.050000000000004</v>
      </c>
      <c r="N611" s="69">
        <f t="shared" si="120"/>
        <v>-2.0050000000000003</v>
      </c>
      <c r="O611" s="69">
        <f t="shared" si="111"/>
        <v>62.050000000000004</v>
      </c>
      <c r="P611" s="69">
        <f t="shared" si="112"/>
        <v>7.2</v>
      </c>
      <c r="Q611" s="70">
        <f t="shared" si="113"/>
        <v>72</v>
      </c>
      <c r="R611" s="70">
        <v>61.508332825958362</v>
      </c>
      <c r="S611" s="71">
        <f t="shared" si="114"/>
        <v>5.8470289352774154</v>
      </c>
      <c r="T611" s="71">
        <f t="shared" si="115"/>
        <v>0.67699139222698201</v>
      </c>
      <c r="U611" s="86">
        <v>12.325165144080826</v>
      </c>
      <c r="V611" s="70">
        <f t="shared" si="116"/>
        <v>88.208535513089629</v>
      </c>
      <c r="W611" s="86">
        <f t="shared" si="117"/>
        <v>30.835583750145712</v>
      </c>
      <c r="X611" s="86">
        <f t="shared" si="118"/>
        <v>119</v>
      </c>
      <c r="Y611" s="25">
        <f t="shared" si="119"/>
        <v>101</v>
      </c>
    </row>
    <row r="612" spans="1:25" ht="24" x14ac:dyDescent="0.45">
      <c r="A612" s="10" t="s">
        <v>278</v>
      </c>
      <c r="B612" s="21" t="s">
        <v>33</v>
      </c>
      <c r="C612" s="77" t="s">
        <v>993</v>
      </c>
      <c r="D612" s="78">
        <v>1037</v>
      </c>
      <c r="E612" s="74">
        <v>3823</v>
      </c>
      <c r="F612" s="78">
        <v>990</v>
      </c>
      <c r="G612" s="78">
        <v>97</v>
      </c>
      <c r="H612" s="69">
        <v>48.578934608163614</v>
      </c>
      <c r="I612" s="69">
        <v>9.2359009990596785</v>
      </c>
      <c r="J612" s="69">
        <v>5.4167812735114103</v>
      </c>
      <c r="K612" s="69">
        <v>983.23235234810761</v>
      </c>
      <c r="L612" s="69">
        <f t="shared" si="109"/>
        <v>49.5</v>
      </c>
      <c r="M612" s="69">
        <f t="shared" si="110"/>
        <v>47.5</v>
      </c>
      <c r="N612" s="69">
        <f t="shared" si="120"/>
        <v>4.75</v>
      </c>
      <c r="O612" s="69">
        <f t="shared" si="111"/>
        <v>49.5</v>
      </c>
      <c r="P612" s="69">
        <f t="shared" si="112"/>
        <v>4.7</v>
      </c>
      <c r="Q612" s="70">
        <f t="shared" si="113"/>
        <v>47</v>
      </c>
      <c r="R612" s="70">
        <v>48.578934608163614</v>
      </c>
      <c r="S612" s="71">
        <f t="shared" si="114"/>
        <v>4.6179504995298393</v>
      </c>
      <c r="T612" s="71">
        <f t="shared" si="115"/>
        <v>0.54167812735114107</v>
      </c>
      <c r="U612" s="86">
        <v>9.8323235234810777</v>
      </c>
      <c r="V612" s="70">
        <f t="shared" si="116"/>
        <v>62.437530503823396</v>
      </c>
      <c r="W612" s="86">
        <f t="shared" si="117"/>
        <v>21.826659855578502</v>
      </c>
      <c r="X612" s="86">
        <f t="shared" si="118"/>
        <v>84</v>
      </c>
      <c r="Y612" s="25">
        <f t="shared" si="119"/>
        <v>71</v>
      </c>
    </row>
    <row r="613" spans="1:25" ht="24" x14ac:dyDescent="0.45">
      <c r="A613" s="10" t="s">
        <v>278</v>
      </c>
      <c r="B613" s="21" t="s">
        <v>33</v>
      </c>
      <c r="C613" s="77" t="s">
        <v>1011</v>
      </c>
      <c r="D613" s="78">
        <v>1056</v>
      </c>
      <c r="E613" s="74">
        <v>3644</v>
      </c>
      <c r="F613" s="78">
        <v>981</v>
      </c>
      <c r="G613" s="78">
        <v>44</v>
      </c>
      <c r="H613" s="69">
        <v>49.46900187677992</v>
      </c>
      <c r="I613" s="69">
        <v>9.4051219431118813</v>
      </c>
      <c r="J613" s="69">
        <v>5.1631574576708292</v>
      </c>
      <c r="K613" s="69">
        <v>974.29387641767028</v>
      </c>
      <c r="L613" s="69">
        <f t="shared" si="109"/>
        <v>49.050000000000004</v>
      </c>
      <c r="M613" s="69">
        <f t="shared" si="110"/>
        <v>-5.0500000000000043</v>
      </c>
      <c r="N613" s="69">
        <f t="shared" si="120"/>
        <v>-0.50500000000000045</v>
      </c>
      <c r="O613" s="69">
        <f t="shared" si="111"/>
        <v>49.050000000000004</v>
      </c>
      <c r="P613" s="69">
        <f t="shared" si="112"/>
        <v>7.5</v>
      </c>
      <c r="Q613" s="70">
        <f t="shared" si="113"/>
        <v>75</v>
      </c>
      <c r="R613" s="70">
        <v>49.46900187677992</v>
      </c>
      <c r="S613" s="71">
        <f t="shared" si="114"/>
        <v>4.7025609715559407</v>
      </c>
      <c r="T613" s="71">
        <f t="shared" si="115"/>
        <v>0.51631574576708295</v>
      </c>
      <c r="U613" s="86">
        <v>9.7429387641767029</v>
      </c>
      <c r="V613" s="70">
        <f t="shared" si="116"/>
        <v>71.403185866745474</v>
      </c>
      <c r="W613" s="86">
        <f t="shared" si="117"/>
        <v>24.960837463337349</v>
      </c>
      <c r="X613" s="86">
        <f t="shared" si="118"/>
        <v>96</v>
      </c>
      <c r="Y613" s="25">
        <f t="shared" si="119"/>
        <v>82</v>
      </c>
    </row>
    <row r="614" spans="1:25" ht="24" x14ac:dyDescent="0.45">
      <c r="A614" s="10" t="s">
        <v>278</v>
      </c>
      <c r="B614" s="21" t="s">
        <v>33</v>
      </c>
      <c r="C614" s="77" t="s">
        <v>1062</v>
      </c>
      <c r="D614" s="78">
        <v>965</v>
      </c>
      <c r="E614" s="74">
        <v>3083</v>
      </c>
      <c r="F614" s="78">
        <v>934</v>
      </c>
      <c r="G614" s="78">
        <v>88</v>
      </c>
      <c r="H614" s="69">
        <v>45.206048116564979</v>
      </c>
      <c r="I614" s="69">
        <v>8.5946426847565967</v>
      </c>
      <c r="J614" s="69">
        <v>4.368280582326884</v>
      </c>
      <c r="K614" s="69">
        <v>927.61516878094187</v>
      </c>
      <c r="L614" s="69">
        <f t="shared" si="109"/>
        <v>46.7</v>
      </c>
      <c r="M614" s="69">
        <f t="shared" si="110"/>
        <v>41.3</v>
      </c>
      <c r="N614" s="69">
        <f t="shared" si="120"/>
        <v>4.13</v>
      </c>
      <c r="O614" s="69">
        <f t="shared" si="111"/>
        <v>46.7</v>
      </c>
      <c r="P614" s="69">
        <f t="shared" si="112"/>
        <v>3.1</v>
      </c>
      <c r="Q614" s="70">
        <f t="shared" si="113"/>
        <v>31</v>
      </c>
      <c r="R614" s="70">
        <v>45.206048116564979</v>
      </c>
      <c r="S614" s="71">
        <f t="shared" si="114"/>
        <v>4.2973213423782983</v>
      </c>
      <c r="T614" s="71">
        <f t="shared" si="115"/>
        <v>0.43682805823268844</v>
      </c>
      <c r="U614" s="86">
        <v>9.2761516878094188</v>
      </c>
      <c r="V614" s="70">
        <f t="shared" si="116"/>
        <v>57.31269308852</v>
      </c>
      <c r="W614" s="86">
        <f t="shared" si="117"/>
        <v>20.035139880711466</v>
      </c>
      <c r="X614" s="86">
        <f t="shared" si="118"/>
        <v>77</v>
      </c>
      <c r="Y614" s="25">
        <f t="shared" si="119"/>
        <v>65</v>
      </c>
    </row>
    <row r="615" spans="1:25" ht="24" x14ac:dyDescent="0.45">
      <c r="A615" s="10" t="s">
        <v>1333</v>
      </c>
      <c r="B615" s="21" t="s">
        <v>33</v>
      </c>
      <c r="C615" s="77" t="s">
        <v>987</v>
      </c>
      <c r="D615" s="78">
        <v>701</v>
      </c>
      <c r="E615" s="74">
        <v>2374</v>
      </c>
      <c r="F615" s="78">
        <v>622</v>
      </c>
      <c r="G615" s="78">
        <v>60</v>
      </c>
      <c r="H615" s="69">
        <v>32.838797647370001</v>
      </c>
      <c r="I615" s="69">
        <v>6.2433621989786259</v>
      </c>
      <c r="J615" s="69">
        <v>3.3637035687460344</v>
      </c>
      <c r="K615" s="69">
        <v>617.74800319244741</v>
      </c>
      <c r="L615" s="69">
        <f t="shared" si="109"/>
        <v>31.1</v>
      </c>
      <c r="M615" s="69">
        <f t="shared" si="110"/>
        <v>28.9</v>
      </c>
      <c r="N615" s="69">
        <f t="shared" si="120"/>
        <v>2.8899999999999997</v>
      </c>
      <c r="O615" s="69">
        <f t="shared" si="111"/>
        <v>31.1</v>
      </c>
      <c r="P615" s="69">
        <f t="shared" si="112"/>
        <v>7.9</v>
      </c>
      <c r="Q615" s="70">
        <f t="shared" si="113"/>
        <v>79</v>
      </c>
      <c r="R615" s="70">
        <v>32.838797647370001</v>
      </c>
      <c r="S615" s="71">
        <f t="shared" si="114"/>
        <v>3.1216810994893129</v>
      </c>
      <c r="T615" s="71">
        <f t="shared" si="115"/>
        <v>0.33637035687460348</v>
      </c>
      <c r="U615" s="86">
        <v>6.1774800319244747</v>
      </c>
      <c r="V615" s="70">
        <f t="shared" si="116"/>
        <v>46.811588421909185</v>
      </c>
      <c r="W615" s="86">
        <f t="shared" si="117"/>
        <v>16.364206103919848</v>
      </c>
      <c r="X615" s="86">
        <f t="shared" si="118"/>
        <v>63</v>
      </c>
      <c r="Y615" s="25">
        <f t="shared" si="119"/>
        <v>54</v>
      </c>
    </row>
    <row r="616" spans="1:25" ht="24" x14ac:dyDescent="0.45">
      <c r="A616" s="10" t="s">
        <v>33</v>
      </c>
      <c r="B616" s="21" t="s">
        <v>33</v>
      </c>
      <c r="C616" s="77" t="s">
        <v>1152</v>
      </c>
      <c r="D616" s="78">
        <v>572</v>
      </c>
      <c r="E616" s="74">
        <v>2149</v>
      </c>
      <c r="F616" s="78">
        <v>533</v>
      </c>
      <c r="G616" s="78">
        <v>23</v>
      </c>
      <c r="H616" s="69">
        <v>26.795709349922454</v>
      </c>
      <c r="I616" s="69">
        <v>5.0944410525189356</v>
      </c>
      <c r="J616" s="69">
        <v>3.0449026829129013</v>
      </c>
      <c r="K616" s="69">
        <v>529.35640788034482</v>
      </c>
      <c r="L616" s="69">
        <f t="shared" si="109"/>
        <v>26.650000000000002</v>
      </c>
      <c r="M616" s="69">
        <f t="shared" si="110"/>
        <v>-3.6500000000000021</v>
      </c>
      <c r="N616" s="69">
        <f t="shared" si="120"/>
        <v>-0.36500000000000021</v>
      </c>
      <c r="O616" s="69">
        <f t="shared" si="111"/>
        <v>26.650000000000002</v>
      </c>
      <c r="P616" s="69">
        <f t="shared" si="112"/>
        <v>3.9000000000000004</v>
      </c>
      <c r="Q616" s="70">
        <f t="shared" si="113"/>
        <v>39</v>
      </c>
      <c r="R616" s="70">
        <v>26.795709349922454</v>
      </c>
      <c r="S616" s="71">
        <f t="shared" si="114"/>
        <v>2.5472205262594678</v>
      </c>
      <c r="T616" s="71">
        <f t="shared" si="115"/>
        <v>0.30449026829129017</v>
      </c>
      <c r="U616" s="86">
        <v>5.293564078803449</v>
      </c>
      <c r="V616" s="70">
        <f t="shared" si="116"/>
        <v>38.59700368669408</v>
      </c>
      <c r="W616" s="86">
        <f t="shared" si="117"/>
        <v>13.492584734151098</v>
      </c>
      <c r="X616" s="86">
        <f t="shared" si="118"/>
        <v>52</v>
      </c>
      <c r="Y616" s="25">
        <f t="shared" si="119"/>
        <v>44</v>
      </c>
    </row>
    <row r="617" spans="1:25" ht="24" x14ac:dyDescent="0.45">
      <c r="A617" s="10" t="s">
        <v>660</v>
      </c>
      <c r="B617" s="21" t="s">
        <v>33</v>
      </c>
      <c r="C617" s="77" t="s">
        <v>1189</v>
      </c>
      <c r="D617" s="78">
        <v>532</v>
      </c>
      <c r="E617" s="74">
        <v>1733</v>
      </c>
      <c r="F617" s="78">
        <v>515</v>
      </c>
      <c r="G617" s="78">
        <v>27</v>
      </c>
      <c r="H617" s="69">
        <v>24.92188352125655</v>
      </c>
      <c r="I617" s="69">
        <v>4.7381864334616672</v>
      </c>
      <c r="J617" s="69">
        <v>2.4554752673280866</v>
      </c>
      <c r="K617" s="69">
        <v>511.47945601947009</v>
      </c>
      <c r="L617" s="69">
        <f t="shared" si="109"/>
        <v>25.75</v>
      </c>
      <c r="M617" s="69">
        <f t="shared" si="110"/>
        <v>1.25</v>
      </c>
      <c r="N617" s="69">
        <f t="shared" si="120"/>
        <v>0.125</v>
      </c>
      <c r="O617" s="69">
        <f t="shared" si="111"/>
        <v>25.75</v>
      </c>
      <c r="P617" s="69">
        <f t="shared" si="112"/>
        <v>1.7000000000000002</v>
      </c>
      <c r="Q617" s="70">
        <f t="shared" si="113"/>
        <v>17</v>
      </c>
      <c r="R617" s="70">
        <v>24.92188352125655</v>
      </c>
      <c r="S617" s="71">
        <f t="shared" si="114"/>
        <v>2.3690932167308336</v>
      </c>
      <c r="T617" s="71">
        <f t="shared" si="115"/>
        <v>0.24554752673280866</v>
      </c>
      <c r="U617" s="86">
        <v>5.1147945601947011</v>
      </c>
      <c r="V617" s="70">
        <f t="shared" si="116"/>
        <v>33.735223771449277</v>
      </c>
      <c r="W617" s="86">
        <f t="shared" si="117"/>
        <v>11.793023338201372</v>
      </c>
      <c r="X617" s="86">
        <f t="shared" si="118"/>
        <v>46</v>
      </c>
      <c r="Y617" s="25">
        <f t="shared" si="119"/>
        <v>39</v>
      </c>
    </row>
    <row r="618" spans="1:25" ht="24" x14ac:dyDescent="0.45">
      <c r="A618" s="10" t="s">
        <v>1333</v>
      </c>
      <c r="B618" s="21" t="s">
        <v>33</v>
      </c>
      <c r="C618" s="77" t="s">
        <v>1253</v>
      </c>
      <c r="D618" s="78">
        <v>259</v>
      </c>
      <c r="E618" s="74">
        <v>956</v>
      </c>
      <c r="F618" s="78">
        <v>236</v>
      </c>
      <c r="G618" s="78">
        <v>24</v>
      </c>
      <c r="H618" s="69">
        <v>12.133022240611741</v>
      </c>
      <c r="I618" s="69">
        <v>2.3067486583958119</v>
      </c>
      <c r="J618" s="69">
        <v>1.354549541584334</v>
      </c>
      <c r="K618" s="69">
        <v>234.38670217591252</v>
      </c>
      <c r="L618" s="69">
        <f t="shared" si="109"/>
        <v>11.8</v>
      </c>
      <c r="M618" s="69">
        <f t="shared" si="110"/>
        <v>12.2</v>
      </c>
      <c r="N618" s="69">
        <f t="shared" si="120"/>
        <v>1.22</v>
      </c>
      <c r="O618" s="69">
        <f t="shared" si="111"/>
        <v>11.8</v>
      </c>
      <c r="P618" s="69">
        <f t="shared" si="112"/>
        <v>2.3000000000000003</v>
      </c>
      <c r="Q618" s="70">
        <f t="shared" si="113"/>
        <v>23</v>
      </c>
      <c r="R618" s="70">
        <v>12.133022240611741</v>
      </c>
      <c r="S618" s="71">
        <f t="shared" si="114"/>
        <v>1.1533743291979059</v>
      </c>
      <c r="T618" s="71">
        <f t="shared" si="115"/>
        <v>0.13545495415843342</v>
      </c>
      <c r="U618" s="86">
        <v>2.3438670217591251</v>
      </c>
      <c r="V618" s="70">
        <f t="shared" si="116"/>
        <v>16.574808637410339</v>
      </c>
      <c r="W618" s="86">
        <f t="shared" si="117"/>
        <v>5.7941546915906086</v>
      </c>
      <c r="X618" s="86">
        <f t="shared" si="118"/>
        <v>22</v>
      </c>
      <c r="Y618" s="25">
        <f t="shared" si="119"/>
        <v>19</v>
      </c>
    </row>
    <row r="619" spans="1:25" ht="24" x14ac:dyDescent="0.45">
      <c r="A619" s="10" t="s">
        <v>33</v>
      </c>
      <c r="B619" s="21" t="s">
        <v>33</v>
      </c>
      <c r="C619" s="77" t="s">
        <v>1271</v>
      </c>
      <c r="D619" s="78">
        <v>115</v>
      </c>
      <c r="E619" s="74">
        <v>455</v>
      </c>
      <c r="F619" s="78">
        <v>107</v>
      </c>
      <c r="G619" s="78">
        <v>5</v>
      </c>
      <c r="H619" s="69">
        <v>5.3872492574144797</v>
      </c>
      <c r="I619" s="69">
        <v>1.0242320297896461</v>
      </c>
      <c r="J619" s="69">
        <v>0.64468623579589113</v>
      </c>
      <c r="K619" s="69">
        <v>106.26854717297729</v>
      </c>
      <c r="L619" s="69">
        <f t="shared" si="109"/>
        <v>5.3500000000000005</v>
      </c>
      <c r="M619" s="69">
        <f t="shared" si="110"/>
        <v>-0.35000000000000053</v>
      </c>
      <c r="N619" s="69">
        <f t="shared" si="120"/>
        <v>-3.5000000000000052E-2</v>
      </c>
      <c r="O619" s="69">
        <f t="shared" si="111"/>
        <v>5.3500000000000005</v>
      </c>
      <c r="P619" s="69">
        <f t="shared" si="112"/>
        <v>0.8</v>
      </c>
      <c r="Q619" s="70">
        <f t="shared" si="113"/>
        <v>8</v>
      </c>
      <c r="R619" s="70">
        <v>5.3872492574144797</v>
      </c>
      <c r="S619" s="71">
        <f t="shared" si="114"/>
        <v>0.51211601489482306</v>
      </c>
      <c r="T619" s="71">
        <f t="shared" si="115"/>
        <v>6.4468623579589115E-2</v>
      </c>
      <c r="U619" s="86">
        <v>1.0626854717297729</v>
      </c>
      <c r="V619" s="70">
        <f t="shared" si="116"/>
        <v>7.7325821204594858</v>
      </c>
      <c r="W619" s="86">
        <f t="shared" si="117"/>
        <v>2.7031248415287985</v>
      </c>
      <c r="X619" s="86">
        <f t="shared" si="118"/>
        <v>10</v>
      </c>
      <c r="Y619" s="25">
        <f t="shared" si="119"/>
        <v>9</v>
      </c>
    </row>
    <row r="620" spans="1:25" ht="24" x14ac:dyDescent="0.45">
      <c r="A620" s="7" t="s">
        <v>74</v>
      </c>
      <c r="B620" s="18" t="s">
        <v>74</v>
      </c>
      <c r="C620" s="84" t="s">
        <v>74</v>
      </c>
      <c r="D620" s="85">
        <v>49124</v>
      </c>
      <c r="E620" s="74">
        <v>185129</v>
      </c>
      <c r="F620" s="85">
        <v>48148</v>
      </c>
      <c r="G620" s="85">
        <v>6601</v>
      </c>
      <c r="H620" s="69">
        <v>1449.6124317689644</v>
      </c>
      <c r="I620" s="69">
        <v>308.73071230304873</v>
      </c>
      <c r="J620" s="69">
        <v>281.77545413356296</v>
      </c>
      <c r="K620" s="69">
        <v>50710.745067902637</v>
      </c>
      <c r="L620" s="69">
        <f t="shared" si="109"/>
        <v>2407.4</v>
      </c>
      <c r="M620" s="69">
        <f t="shared" si="110"/>
        <v>4193.6000000000004</v>
      </c>
      <c r="N620" s="69">
        <f t="shared" si="120"/>
        <v>419.36</v>
      </c>
      <c r="O620" s="69">
        <f t="shared" si="111"/>
        <v>2407.4</v>
      </c>
      <c r="P620" s="69">
        <f t="shared" si="112"/>
        <v>97.600000000000009</v>
      </c>
      <c r="Q620" s="70">
        <f t="shared" si="113"/>
        <v>976</v>
      </c>
      <c r="R620" s="70">
        <v>1449.6124317689644</v>
      </c>
      <c r="S620" s="71">
        <f t="shared" si="114"/>
        <v>154.36535615152437</v>
      </c>
      <c r="T620" s="71">
        <f t="shared" si="115"/>
        <v>28.177545413356299</v>
      </c>
      <c r="U620" s="86">
        <v>507.10745067902639</v>
      </c>
      <c r="V620" s="70">
        <f t="shared" si="116"/>
        <v>1761.1476931861584</v>
      </c>
      <c r="W620" s="86">
        <f t="shared" si="117"/>
        <v>615.65490089741957</v>
      </c>
      <c r="X620" s="86">
        <f t="shared" si="118"/>
        <v>2377</v>
      </c>
      <c r="Y620" s="25">
        <f t="shared" si="119"/>
        <v>2021</v>
      </c>
    </row>
    <row r="621" spans="1:25" ht="24" x14ac:dyDescent="0.45">
      <c r="A621" s="7" t="s">
        <v>84</v>
      </c>
      <c r="B621" s="18" t="s">
        <v>74</v>
      </c>
      <c r="C621" s="84" t="s">
        <v>84</v>
      </c>
      <c r="D621" s="85">
        <v>47606</v>
      </c>
      <c r="E621" s="74">
        <v>150129</v>
      </c>
      <c r="F621" s="85">
        <v>46574</v>
      </c>
      <c r="G621" s="85">
        <v>6168</v>
      </c>
      <c r="H621" s="69">
        <v>1404.8173891945551</v>
      </c>
      <c r="I621" s="69">
        <v>299.1905034178597</v>
      </c>
      <c r="J621" s="69">
        <v>228.50373066141813</v>
      </c>
      <c r="K621" s="69">
        <v>49052.966702510959</v>
      </c>
      <c r="L621" s="69">
        <f t="shared" si="109"/>
        <v>2328.7000000000003</v>
      </c>
      <c r="M621" s="69">
        <f t="shared" si="110"/>
        <v>3839.2999999999997</v>
      </c>
      <c r="N621" s="69">
        <f t="shared" si="120"/>
        <v>383.92999999999995</v>
      </c>
      <c r="O621" s="69">
        <f t="shared" si="111"/>
        <v>2328.7000000000003</v>
      </c>
      <c r="P621" s="69">
        <f t="shared" si="112"/>
        <v>103.2</v>
      </c>
      <c r="Q621" s="70">
        <f t="shared" si="113"/>
        <v>1032</v>
      </c>
      <c r="R621" s="70">
        <v>1404.8173891945551</v>
      </c>
      <c r="S621" s="71">
        <f t="shared" si="114"/>
        <v>149.59525170892985</v>
      </c>
      <c r="T621" s="71">
        <f t="shared" si="115"/>
        <v>22.850373066141813</v>
      </c>
      <c r="U621" s="86">
        <v>490.52966702510957</v>
      </c>
      <c r="V621" s="70">
        <f t="shared" si="116"/>
        <v>1741.3619348624527</v>
      </c>
      <c r="W621" s="86">
        <f t="shared" si="117"/>
        <v>608.73827537697628</v>
      </c>
      <c r="X621" s="86">
        <f t="shared" si="118"/>
        <v>2350</v>
      </c>
      <c r="Y621" s="25">
        <f t="shared" si="119"/>
        <v>1998</v>
      </c>
    </row>
    <row r="622" spans="1:25" ht="24" x14ac:dyDescent="0.45">
      <c r="A622" s="8" t="s">
        <v>185</v>
      </c>
      <c r="B622" s="19" t="s">
        <v>74</v>
      </c>
      <c r="C622" s="72" t="s">
        <v>185</v>
      </c>
      <c r="D622" s="73">
        <v>18417</v>
      </c>
      <c r="E622" s="74">
        <v>59106</v>
      </c>
      <c r="F622" s="73">
        <v>18067</v>
      </c>
      <c r="G622" s="73">
        <v>2781</v>
      </c>
      <c r="H622" s="69">
        <v>543.47187028517658</v>
      </c>
      <c r="I622" s="69">
        <v>115.74573586200735</v>
      </c>
      <c r="J622" s="69">
        <v>89.962242501274091</v>
      </c>
      <c r="K622" s="69">
        <v>19028.641504149644</v>
      </c>
      <c r="L622" s="69">
        <f t="shared" si="109"/>
        <v>903.35</v>
      </c>
      <c r="M622" s="69">
        <f t="shared" si="110"/>
        <v>1877.65</v>
      </c>
      <c r="N622" s="69">
        <f t="shared" si="120"/>
        <v>187.76500000000001</v>
      </c>
      <c r="O622" s="69">
        <f t="shared" si="111"/>
        <v>903.35</v>
      </c>
      <c r="P622" s="69">
        <f t="shared" si="112"/>
        <v>35</v>
      </c>
      <c r="Q622" s="70">
        <f t="shared" si="113"/>
        <v>350</v>
      </c>
      <c r="R622" s="70">
        <v>543.47187028517658</v>
      </c>
      <c r="S622" s="71">
        <f t="shared" si="114"/>
        <v>57.872867931003675</v>
      </c>
      <c r="T622" s="71">
        <f t="shared" si="115"/>
        <v>8.9962242501274101</v>
      </c>
      <c r="U622" s="86">
        <v>190.28641504149644</v>
      </c>
      <c r="V622" s="70">
        <f t="shared" si="116"/>
        <v>629.86992900754933</v>
      </c>
      <c r="W622" s="86">
        <f t="shared" si="117"/>
        <v>220.18738702138924</v>
      </c>
      <c r="X622" s="86">
        <f t="shared" si="118"/>
        <v>850</v>
      </c>
      <c r="Y622" s="25">
        <f t="shared" si="119"/>
        <v>723</v>
      </c>
    </row>
    <row r="623" spans="1:25" ht="24" x14ac:dyDescent="0.45">
      <c r="A623" s="9" t="s">
        <v>224</v>
      </c>
      <c r="B623" s="20" t="s">
        <v>74</v>
      </c>
      <c r="C623" s="75" t="s">
        <v>224</v>
      </c>
      <c r="D623" s="76">
        <v>16075</v>
      </c>
      <c r="E623" s="74">
        <v>48672</v>
      </c>
      <c r="F623" s="76">
        <v>15847</v>
      </c>
      <c r="G623" s="76">
        <v>1945</v>
      </c>
      <c r="H623" s="69">
        <v>474.36120512755684</v>
      </c>
      <c r="I623" s="69">
        <v>101.02691556614911</v>
      </c>
      <c r="J623" s="69">
        <v>74.081180709606684</v>
      </c>
      <c r="K623" s="69">
        <v>16690.478879518425</v>
      </c>
      <c r="L623" s="69">
        <f t="shared" si="109"/>
        <v>792.35</v>
      </c>
      <c r="M623" s="69">
        <f t="shared" si="110"/>
        <v>1152.6500000000001</v>
      </c>
      <c r="N623" s="69">
        <f t="shared" si="120"/>
        <v>115.26500000000001</v>
      </c>
      <c r="O623" s="69">
        <f t="shared" si="111"/>
        <v>792.35</v>
      </c>
      <c r="P623" s="69">
        <f t="shared" si="112"/>
        <v>22.8</v>
      </c>
      <c r="Q623" s="70">
        <f t="shared" si="113"/>
        <v>228</v>
      </c>
      <c r="R623" s="70">
        <v>474.36120512755684</v>
      </c>
      <c r="S623" s="71">
        <f t="shared" si="114"/>
        <v>50.513457783074557</v>
      </c>
      <c r="T623" s="71">
        <f t="shared" si="115"/>
        <v>7.4081180709606684</v>
      </c>
      <c r="U623" s="86">
        <v>166.90478879518426</v>
      </c>
      <c r="V623" s="70">
        <f t="shared" si="116"/>
        <v>591.90633363485506</v>
      </c>
      <c r="W623" s="86">
        <f t="shared" si="117"/>
        <v>206.91622660860079</v>
      </c>
      <c r="X623" s="86">
        <f t="shared" si="118"/>
        <v>799</v>
      </c>
      <c r="Y623" s="25">
        <f t="shared" si="119"/>
        <v>679</v>
      </c>
    </row>
    <row r="624" spans="1:25" ht="24" x14ac:dyDescent="0.45">
      <c r="A624" s="10" t="s">
        <v>340</v>
      </c>
      <c r="B624" s="21" t="s">
        <v>74</v>
      </c>
      <c r="C624" s="77" t="s">
        <v>340</v>
      </c>
      <c r="D624" s="78">
        <v>7679</v>
      </c>
      <c r="E624" s="74">
        <v>24485</v>
      </c>
      <c r="F624" s="78">
        <v>7567</v>
      </c>
      <c r="G624" s="78">
        <v>821</v>
      </c>
      <c r="H624" s="69">
        <v>226.60153618503944</v>
      </c>
      <c r="I624" s="69">
        <v>48.260384736078322</v>
      </c>
      <c r="J624" s="69">
        <v>37.267375691870477</v>
      </c>
      <c r="K624" s="69">
        <v>7969.7642254884786</v>
      </c>
      <c r="L624" s="69">
        <f t="shared" si="109"/>
        <v>378.35</v>
      </c>
      <c r="M624" s="69">
        <f t="shared" si="110"/>
        <v>442.65</v>
      </c>
      <c r="N624" s="69">
        <f t="shared" si="120"/>
        <v>44.265000000000001</v>
      </c>
      <c r="O624" s="69">
        <f t="shared" si="111"/>
        <v>378.35</v>
      </c>
      <c r="P624" s="69">
        <f t="shared" si="112"/>
        <v>11.200000000000001</v>
      </c>
      <c r="Q624" s="70">
        <f t="shared" si="113"/>
        <v>112</v>
      </c>
      <c r="R624" s="70">
        <v>226.60153618503944</v>
      </c>
      <c r="S624" s="71">
        <f t="shared" si="114"/>
        <v>24.130192368039161</v>
      </c>
      <c r="T624" s="71">
        <f t="shared" si="115"/>
        <v>3.7267375691870477</v>
      </c>
      <c r="U624" s="86">
        <v>79.697642254884784</v>
      </c>
      <c r="V624" s="70">
        <f t="shared" si="116"/>
        <v>293.63763323877635</v>
      </c>
      <c r="W624" s="86">
        <f t="shared" si="117"/>
        <v>102.64865842359694</v>
      </c>
      <c r="X624" s="86">
        <f t="shared" si="118"/>
        <v>396</v>
      </c>
      <c r="Y624" s="25">
        <f t="shared" si="119"/>
        <v>337</v>
      </c>
    </row>
    <row r="625" spans="1:25" ht="24" x14ac:dyDescent="0.45">
      <c r="A625" s="10" t="s">
        <v>224</v>
      </c>
      <c r="B625" s="21" t="s">
        <v>74</v>
      </c>
      <c r="C625" s="77" t="s">
        <v>482</v>
      </c>
      <c r="D625" s="78">
        <v>4619</v>
      </c>
      <c r="E625" s="74">
        <v>13518</v>
      </c>
      <c r="F625" s="78">
        <v>4409</v>
      </c>
      <c r="G625" s="78">
        <v>570</v>
      </c>
      <c r="H625" s="69">
        <v>136.3032290192339</v>
      </c>
      <c r="I625" s="69">
        <v>29.029133623641851</v>
      </c>
      <c r="J625" s="69">
        <v>20.575061654184402</v>
      </c>
      <c r="K625" s="69">
        <v>4643.6752306301969</v>
      </c>
      <c r="L625" s="69">
        <f t="shared" si="109"/>
        <v>220.45000000000002</v>
      </c>
      <c r="M625" s="69">
        <f t="shared" si="110"/>
        <v>349.54999999999995</v>
      </c>
      <c r="N625" s="69">
        <f t="shared" si="120"/>
        <v>34.954999999999998</v>
      </c>
      <c r="O625" s="69">
        <f t="shared" si="111"/>
        <v>220.45000000000002</v>
      </c>
      <c r="P625" s="69">
        <f t="shared" si="112"/>
        <v>21</v>
      </c>
      <c r="Q625" s="70">
        <f t="shared" si="113"/>
        <v>210</v>
      </c>
      <c r="R625" s="70">
        <v>136.3032290192339</v>
      </c>
      <c r="S625" s="71">
        <f t="shared" si="114"/>
        <v>14.514566811820925</v>
      </c>
      <c r="T625" s="71">
        <f t="shared" si="115"/>
        <v>2.0575061654184403</v>
      </c>
      <c r="U625" s="86">
        <v>46.436752306301969</v>
      </c>
      <c r="V625" s="70">
        <f t="shared" si="116"/>
        <v>181.24204197193836</v>
      </c>
      <c r="W625" s="86">
        <f t="shared" si="117"/>
        <v>63.357861365284755</v>
      </c>
      <c r="X625" s="86">
        <f t="shared" si="118"/>
        <v>245</v>
      </c>
      <c r="Y625" s="25">
        <f t="shared" si="119"/>
        <v>208</v>
      </c>
    </row>
    <row r="626" spans="1:25" ht="24" x14ac:dyDescent="0.45">
      <c r="A626" s="10" t="s">
        <v>340</v>
      </c>
      <c r="B626" s="21" t="s">
        <v>74</v>
      </c>
      <c r="C626" s="77" t="s">
        <v>539</v>
      </c>
      <c r="D626" s="78">
        <v>3789</v>
      </c>
      <c r="E626" s="74">
        <v>11191</v>
      </c>
      <c r="F626" s="78">
        <v>3671</v>
      </c>
      <c r="G626" s="78">
        <v>195</v>
      </c>
      <c r="H626" s="69">
        <v>111.81055093177685</v>
      </c>
      <c r="I626" s="69">
        <v>23.812813877458101</v>
      </c>
      <c r="J626" s="69">
        <v>17.0332530679078</v>
      </c>
      <c r="K626" s="69">
        <v>3866.3941419014413</v>
      </c>
      <c r="L626" s="69">
        <f t="shared" si="109"/>
        <v>183.55</v>
      </c>
      <c r="M626" s="69">
        <f t="shared" si="110"/>
        <v>11.449999999999989</v>
      </c>
      <c r="N626" s="69">
        <f t="shared" si="120"/>
        <v>1.1449999999999989</v>
      </c>
      <c r="O626" s="69">
        <f t="shared" si="111"/>
        <v>183.55</v>
      </c>
      <c r="P626" s="69">
        <f t="shared" si="112"/>
        <v>11.8</v>
      </c>
      <c r="Q626" s="70">
        <f t="shared" si="113"/>
        <v>118</v>
      </c>
      <c r="R626" s="70">
        <v>111.81055093177685</v>
      </c>
      <c r="S626" s="71">
        <f t="shared" si="114"/>
        <v>11.906406938729051</v>
      </c>
      <c r="T626" s="71">
        <f t="shared" si="115"/>
        <v>1.7033253067907801</v>
      </c>
      <c r="U626" s="86">
        <v>38.663941419014414</v>
      </c>
      <c r="V626" s="70">
        <f t="shared" si="116"/>
        <v>171.33257398272951</v>
      </c>
      <c r="W626" s="86">
        <f t="shared" si="117"/>
        <v>59.893749549764429</v>
      </c>
      <c r="X626" s="86">
        <f t="shared" si="118"/>
        <v>231</v>
      </c>
      <c r="Y626" s="25">
        <f t="shared" si="119"/>
        <v>196</v>
      </c>
    </row>
    <row r="627" spans="1:25" ht="24" x14ac:dyDescent="0.45">
      <c r="A627" s="10" t="s">
        <v>579</v>
      </c>
      <c r="B627" s="21" t="s">
        <v>74</v>
      </c>
      <c r="C627" s="77" t="s">
        <v>579</v>
      </c>
      <c r="D627" s="78">
        <v>3388</v>
      </c>
      <c r="E627" s="74">
        <v>9951</v>
      </c>
      <c r="F627" s="78">
        <v>3251</v>
      </c>
      <c r="G627" s="78">
        <v>484</v>
      </c>
      <c r="H627" s="69">
        <v>99.977341397957233</v>
      </c>
      <c r="I627" s="69">
        <v>21.292640120566915</v>
      </c>
      <c r="J627" s="69">
        <v>15.145912007751811</v>
      </c>
      <c r="K627" s="69">
        <v>3424.0390507549946</v>
      </c>
      <c r="L627" s="69">
        <f t="shared" si="109"/>
        <v>162.55000000000001</v>
      </c>
      <c r="M627" s="69">
        <f t="shared" si="110"/>
        <v>321.45</v>
      </c>
      <c r="N627" s="69">
        <f t="shared" si="120"/>
        <v>32.144999999999996</v>
      </c>
      <c r="O627" s="69">
        <f t="shared" si="111"/>
        <v>162.55000000000001</v>
      </c>
      <c r="P627" s="69">
        <f t="shared" si="112"/>
        <v>13.700000000000001</v>
      </c>
      <c r="Q627" s="70">
        <f t="shared" si="113"/>
        <v>137</v>
      </c>
      <c r="R627" s="70">
        <v>99.977341397957233</v>
      </c>
      <c r="S627" s="71">
        <f t="shared" si="114"/>
        <v>10.646320060283458</v>
      </c>
      <c r="T627" s="71">
        <f t="shared" si="115"/>
        <v>1.5145912007751812</v>
      </c>
      <c r="U627" s="86">
        <v>34.240390507549947</v>
      </c>
      <c r="V627" s="70">
        <f t="shared" si="116"/>
        <v>124.90446076501544</v>
      </c>
      <c r="W627" s="86">
        <f t="shared" si="117"/>
        <v>43.663597159652227</v>
      </c>
      <c r="X627" s="86">
        <f t="shared" si="118"/>
        <v>169</v>
      </c>
      <c r="Y627" s="25">
        <f t="shared" si="119"/>
        <v>144</v>
      </c>
    </row>
    <row r="628" spans="1:25" ht="24" x14ac:dyDescent="0.45">
      <c r="A628" s="10" t="s">
        <v>84</v>
      </c>
      <c r="B628" s="21" t="s">
        <v>74</v>
      </c>
      <c r="C628" s="77" t="s">
        <v>636</v>
      </c>
      <c r="D628" s="78">
        <v>2713</v>
      </c>
      <c r="E628" s="74">
        <v>8609</v>
      </c>
      <c r="F628" s="78">
        <v>2656</v>
      </c>
      <c r="G628" s="78">
        <v>261</v>
      </c>
      <c r="H628" s="69">
        <v>80.058597170206014</v>
      </c>
      <c r="I628" s="69">
        <v>17.050452375176519</v>
      </c>
      <c r="J628" s="69">
        <v>13.103321924905572</v>
      </c>
      <c r="K628" s="69">
        <v>2797.3693382975284</v>
      </c>
      <c r="L628" s="69">
        <f t="shared" si="109"/>
        <v>132.80000000000001</v>
      </c>
      <c r="M628" s="69">
        <f t="shared" si="110"/>
        <v>128.19999999999999</v>
      </c>
      <c r="N628" s="69">
        <f t="shared" si="120"/>
        <v>12.819999999999999</v>
      </c>
      <c r="O628" s="69">
        <f t="shared" si="111"/>
        <v>132.80000000000001</v>
      </c>
      <c r="P628" s="69">
        <f t="shared" si="112"/>
        <v>5.7</v>
      </c>
      <c r="Q628" s="70">
        <f t="shared" si="113"/>
        <v>57</v>
      </c>
      <c r="R628" s="70">
        <v>80.058597170206014</v>
      </c>
      <c r="S628" s="71">
        <f t="shared" si="114"/>
        <v>8.5252261875882596</v>
      </c>
      <c r="T628" s="71">
        <f t="shared" si="115"/>
        <v>1.3103321924905573</v>
      </c>
      <c r="U628" s="86">
        <v>27.973693382975284</v>
      </c>
      <c r="V628" s="70">
        <f t="shared" si="116"/>
        <v>108.12718454827899</v>
      </c>
      <c r="W628" s="86">
        <f t="shared" si="117"/>
        <v>37.79866466903475</v>
      </c>
      <c r="X628" s="86">
        <f t="shared" si="118"/>
        <v>146</v>
      </c>
      <c r="Y628" s="25">
        <f t="shared" si="119"/>
        <v>124</v>
      </c>
    </row>
    <row r="629" spans="1:25" ht="24" x14ac:dyDescent="0.45">
      <c r="A629" s="10" t="s">
        <v>765</v>
      </c>
      <c r="B629" s="21" t="s">
        <v>74</v>
      </c>
      <c r="C629" s="77" t="s">
        <v>765</v>
      </c>
      <c r="D629" s="78">
        <v>2093</v>
      </c>
      <c r="E629" s="74">
        <v>6257</v>
      </c>
      <c r="F629" s="78">
        <v>2070</v>
      </c>
      <c r="G629" s="78">
        <v>258</v>
      </c>
      <c r="H629" s="69">
        <v>61.762861731382671</v>
      </c>
      <c r="I629" s="69">
        <v>13.153924372003116</v>
      </c>
      <c r="J629" s="69">
        <v>9.5234621075774388</v>
      </c>
      <c r="K629" s="69">
        <v>2180.1786635074864</v>
      </c>
      <c r="L629" s="69">
        <f t="shared" si="109"/>
        <v>103.5</v>
      </c>
      <c r="M629" s="69">
        <f t="shared" si="110"/>
        <v>154.5</v>
      </c>
      <c r="N629" s="69">
        <f t="shared" si="120"/>
        <v>15.45</v>
      </c>
      <c r="O629" s="69">
        <f t="shared" si="111"/>
        <v>103.5</v>
      </c>
      <c r="P629" s="69">
        <f t="shared" si="112"/>
        <v>2.3000000000000003</v>
      </c>
      <c r="Q629" s="70">
        <f t="shared" si="113"/>
        <v>23</v>
      </c>
      <c r="R629" s="70">
        <v>61.762861731382671</v>
      </c>
      <c r="S629" s="71">
        <f t="shared" si="114"/>
        <v>6.5769621860015581</v>
      </c>
      <c r="T629" s="71">
        <f t="shared" si="115"/>
        <v>0.95234621075774395</v>
      </c>
      <c r="U629" s="86">
        <v>21.801786635074865</v>
      </c>
      <c r="V629" s="70">
        <f t="shared" si="116"/>
        <v>76.03926434170134</v>
      </c>
      <c r="W629" s="86">
        <f t="shared" si="117"/>
        <v>26.581499060939045</v>
      </c>
      <c r="X629" s="86">
        <f t="shared" si="118"/>
        <v>103</v>
      </c>
      <c r="Y629" s="25">
        <f t="shared" si="119"/>
        <v>88</v>
      </c>
    </row>
    <row r="630" spans="1:25" ht="24" x14ac:dyDescent="0.45">
      <c r="A630" s="10" t="s">
        <v>340</v>
      </c>
      <c r="B630" s="21" t="s">
        <v>74</v>
      </c>
      <c r="C630" s="77" t="s">
        <v>786</v>
      </c>
      <c r="D630" s="78">
        <v>1777</v>
      </c>
      <c r="E630" s="74">
        <v>5997</v>
      </c>
      <c r="F630" s="78">
        <v>1759</v>
      </c>
      <c r="G630" s="78">
        <v>94</v>
      </c>
      <c r="H630" s="69">
        <v>52.437938507724326</v>
      </c>
      <c r="I630" s="69">
        <v>11.167952034901832</v>
      </c>
      <c r="J630" s="69">
        <v>9.1277293046415053</v>
      </c>
      <c r="K630" s="69">
        <v>1852.6252507776178</v>
      </c>
      <c r="L630" s="69">
        <f t="shared" si="109"/>
        <v>87.95</v>
      </c>
      <c r="M630" s="69">
        <f t="shared" si="110"/>
        <v>6.0499999999999972</v>
      </c>
      <c r="N630" s="69">
        <f t="shared" si="120"/>
        <v>0.60499999999999976</v>
      </c>
      <c r="O630" s="69">
        <f t="shared" si="111"/>
        <v>87.95</v>
      </c>
      <c r="P630" s="69">
        <f t="shared" si="112"/>
        <v>1.8</v>
      </c>
      <c r="Q630" s="70">
        <f t="shared" si="113"/>
        <v>18</v>
      </c>
      <c r="R630" s="70">
        <v>52.437938507724326</v>
      </c>
      <c r="S630" s="71">
        <f t="shared" si="114"/>
        <v>5.5839760174509161</v>
      </c>
      <c r="T630" s="71">
        <f t="shared" si="115"/>
        <v>0.91277293046415053</v>
      </c>
      <c r="U630" s="86">
        <v>18.526252507776178</v>
      </c>
      <c r="V630" s="70">
        <f t="shared" si="116"/>
        <v>76.830394102487261</v>
      </c>
      <c r="W630" s="86">
        <f t="shared" si="117"/>
        <v>26.858059008953674</v>
      </c>
      <c r="X630" s="86">
        <f t="shared" si="118"/>
        <v>104</v>
      </c>
      <c r="Y630" s="25">
        <f t="shared" si="119"/>
        <v>88</v>
      </c>
    </row>
    <row r="631" spans="1:25" ht="24" x14ac:dyDescent="0.45">
      <c r="A631" s="10" t="s">
        <v>84</v>
      </c>
      <c r="B631" s="21" t="s">
        <v>74</v>
      </c>
      <c r="C631" s="77" t="s">
        <v>793</v>
      </c>
      <c r="D631" s="78">
        <v>2127</v>
      </c>
      <c r="E631" s="74">
        <v>5932</v>
      </c>
      <c r="F631" s="78">
        <v>2029</v>
      </c>
      <c r="G631" s="78">
        <v>55</v>
      </c>
      <c r="H631" s="69">
        <v>62.766176255447178</v>
      </c>
      <c r="I631" s="69">
        <v>13.367604939919076</v>
      </c>
      <c r="J631" s="69">
        <v>9.0287961039075206</v>
      </c>
      <c r="K631" s="69">
        <v>2136.9963808003336</v>
      </c>
      <c r="L631" s="69">
        <f t="shared" si="109"/>
        <v>101.45</v>
      </c>
      <c r="M631" s="69">
        <f t="shared" si="110"/>
        <v>-46.45</v>
      </c>
      <c r="N631" s="69">
        <f t="shared" si="120"/>
        <v>-4.6450000000000005</v>
      </c>
      <c r="O631" s="69">
        <f t="shared" si="111"/>
        <v>101.45</v>
      </c>
      <c r="P631" s="69">
        <f t="shared" si="112"/>
        <v>9.8000000000000007</v>
      </c>
      <c r="Q631" s="70">
        <f t="shared" si="113"/>
        <v>98</v>
      </c>
      <c r="R631" s="70">
        <v>62.766176255447178</v>
      </c>
      <c r="S631" s="71">
        <f t="shared" si="114"/>
        <v>6.683802469959538</v>
      </c>
      <c r="T631" s="71">
        <f t="shared" si="115"/>
        <v>0.90287961039075215</v>
      </c>
      <c r="U631" s="86">
        <v>21.369963808003337</v>
      </c>
      <c r="V631" s="70">
        <f t="shared" si="116"/>
        <v>104.36206292301929</v>
      </c>
      <c r="W631" s="86">
        <f t="shared" si="117"/>
        <v>36.482468650929995</v>
      </c>
      <c r="X631" s="86">
        <f t="shared" si="118"/>
        <v>141</v>
      </c>
      <c r="Y631" s="25">
        <f t="shared" si="119"/>
        <v>120</v>
      </c>
    </row>
    <row r="632" spans="1:25" ht="24" x14ac:dyDescent="0.45">
      <c r="A632" s="10" t="s">
        <v>84</v>
      </c>
      <c r="B632" s="21" t="s">
        <v>74</v>
      </c>
      <c r="C632" s="77" t="s">
        <v>827</v>
      </c>
      <c r="D632" s="78">
        <v>1802</v>
      </c>
      <c r="E632" s="74">
        <v>5651</v>
      </c>
      <c r="F632" s="78">
        <v>1701</v>
      </c>
      <c r="G632" s="78">
        <v>128</v>
      </c>
      <c r="H632" s="69">
        <v>53.175669775418811</v>
      </c>
      <c r="I632" s="69">
        <v>11.325070099545922</v>
      </c>
      <c r="J632" s="69">
        <v>8.6011002668883005</v>
      </c>
      <c r="K632" s="69">
        <v>1791.5381191431086</v>
      </c>
      <c r="L632" s="69">
        <f t="shared" si="109"/>
        <v>85.050000000000011</v>
      </c>
      <c r="M632" s="69">
        <f t="shared" si="110"/>
        <v>42.949999999999989</v>
      </c>
      <c r="N632" s="69">
        <f t="shared" si="120"/>
        <v>4.294999999999999</v>
      </c>
      <c r="O632" s="69">
        <f t="shared" si="111"/>
        <v>85.050000000000011</v>
      </c>
      <c r="P632" s="69">
        <f t="shared" si="112"/>
        <v>10.100000000000001</v>
      </c>
      <c r="Q632" s="70">
        <f t="shared" si="113"/>
        <v>101</v>
      </c>
      <c r="R632" s="70">
        <v>53.175669775418811</v>
      </c>
      <c r="S632" s="71">
        <f t="shared" si="114"/>
        <v>5.662535049772961</v>
      </c>
      <c r="T632" s="71">
        <f t="shared" si="115"/>
        <v>0.86011002668883008</v>
      </c>
      <c r="U632" s="86">
        <v>17.915381191431088</v>
      </c>
      <c r="V632" s="70">
        <f t="shared" si="116"/>
        <v>81.698475989934039</v>
      </c>
      <c r="W632" s="86">
        <f t="shared" si="117"/>
        <v>28.559823422904945</v>
      </c>
      <c r="X632" s="86">
        <f t="shared" si="118"/>
        <v>110</v>
      </c>
      <c r="Y632" s="25">
        <f t="shared" si="119"/>
        <v>94</v>
      </c>
    </row>
    <row r="633" spans="1:25" ht="24" x14ac:dyDescent="0.45">
      <c r="A633" s="10" t="s">
        <v>185</v>
      </c>
      <c r="B633" s="21" t="s">
        <v>74</v>
      </c>
      <c r="C633" s="77" t="s">
        <v>828</v>
      </c>
      <c r="D633" s="78">
        <v>1960</v>
      </c>
      <c r="E633" s="74">
        <v>5647</v>
      </c>
      <c r="F633" s="78">
        <v>1691</v>
      </c>
      <c r="G633" s="78">
        <v>25</v>
      </c>
      <c r="H633" s="69">
        <v>57.838131387247991</v>
      </c>
      <c r="I633" s="69">
        <v>12.318056268096564</v>
      </c>
      <c r="J633" s="69">
        <v>8.5950120699200561</v>
      </c>
      <c r="K633" s="69">
        <v>1781.0058550681931</v>
      </c>
      <c r="L633" s="69">
        <f t="shared" si="109"/>
        <v>84.550000000000011</v>
      </c>
      <c r="M633" s="69">
        <f t="shared" si="110"/>
        <v>-59.550000000000011</v>
      </c>
      <c r="N633" s="69">
        <f t="shared" si="120"/>
        <v>-5.955000000000001</v>
      </c>
      <c r="O633" s="69">
        <f t="shared" si="111"/>
        <v>84.550000000000011</v>
      </c>
      <c r="P633" s="69">
        <f t="shared" si="112"/>
        <v>26.900000000000002</v>
      </c>
      <c r="Q633" s="70">
        <f t="shared" si="113"/>
        <v>269</v>
      </c>
      <c r="R633" s="70">
        <v>57.838131387247991</v>
      </c>
      <c r="S633" s="71">
        <f t="shared" si="114"/>
        <v>6.159028134048282</v>
      </c>
      <c r="T633" s="71">
        <f t="shared" si="115"/>
        <v>0.85950120699200561</v>
      </c>
      <c r="U633" s="86">
        <v>17.81005855068193</v>
      </c>
      <c r="V633" s="70">
        <f t="shared" si="116"/>
        <v>113.80271686498619</v>
      </c>
      <c r="W633" s="86">
        <f t="shared" si="117"/>
        <v>39.782694344400042</v>
      </c>
      <c r="X633" s="86">
        <f t="shared" si="118"/>
        <v>154</v>
      </c>
      <c r="Y633" s="25">
        <f t="shared" si="119"/>
        <v>131</v>
      </c>
    </row>
    <row r="634" spans="1:25" ht="24" x14ac:dyDescent="0.45">
      <c r="A634" s="10" t="s">
        <v>185</v>
      </c>
      <c r="B634" s="21" t="s">
        <v>74</v>
      </c>
      <c r="C634" s="77" t="s">
        <v>917</v>
      </c>
      <c r="D634" s="78">
        <v>1479</v>
      </c>
      <c r="E634" s="74">
        <v>4611</v>
      </c>
      <c r="F634" s="78">
        <v>1382</v>
      </c>
      <c r="G634" s="78">
        <v>11</v>
      </c>
      <c r="H634" s="69">
        <v>43.644181796806009</v>
      </c>
      <c r="I634" s="69">
        <v>9.2951047043442951</v>
      </c>
      <c r="J634" s="69">
        <v>7.0181690551445683</v>
      </c>
      <c r="K634" s="69">
        <v>1455.5588951533075</v>
      </c>
      <c r="L634" s="69">
        <f t="shared" si="109"/>
        <v>69.100000000000009</v>
      </c>
      <c r="M634" s="69">
        <f t="shared" si="110"/>
        <v>-58.100000000000009</v>
      </c>
      <c r="N634" s="69">
        <f t="shared" si="120"/>
        <v>-5.8100000000000005</v>
      </c>
      <c r="O634" s="69">
        <f t="shared" si="111"/>
        <v>69.100000000000009</v>
      </c>
      <c r="P634" s="69">
        <f t="shared" si="112"/>
        <v>9.7000000000000011</v>
      </c>
      <c r="Q634" s="70">
        <f t="shared" si="113"/>
        <v>97</v>
      </c>
      <c r="R634" s="70">
        <v>43.644181796806009</v>
      </c>
      <c r="S634" s="71">
        <f t="shared" si="114"/>
        <v>4.6475523521721476</v>
      </c>
      <c r="T634" s="71">
        <f t="shared" si="115"/>
        <v>0.70181690551445686</v>
      </c>
      <c r="U634" s="86">
        <v>14.555588951533077</v>
      </c>
      <c r="V634" s="70">
        <f t="shared" si="116"/>
        <v>77.655506194996789</v>
      </c>
      <c r="W634" s="86">
        <f t="shared" si="117"/>
        <v>27.146498363306861</v>
      </c>
      <c r="X634" s="86">
        <f t="shared" si="118"/>
        <v>105</v>
      </c>
      <c r="Y634" s="25">
        <f t="shared" si="119"/>
        <v>89</v>
      </c>
    </row>
    <row r="635" spans="1:25" ht="24" x14ac:dyDescent="0.45">
      <c r="A635" s="10" t="s">
        <v>922</v>
      </c>
      <c r="B635" s="21" t="s">
        <v>74</v>
      </c>
      <c r="C635" s="77" t="s">
        <v>922</v>
      </c>
      <c r="D635" s="78">
        <v>1431</v>
      </c>
      <c r="E635" s="74">
        <v>4566</v>
      </c>
      <c r="F635" s="78">
        <v>1394</v>
      </c>
      <c r="G635" s="78">
        <v>284</v>
      </c>
      <c r="H635" s="69">
        <v>42.227737762832589</v>
      </c>
      <c r="I635" s="69">
        <v>8.9934380202276447</v>
      </c>
      <c r="J635" s="69">
        <v>6.9496768392518105</v>
      </c>
      <c r="K635" s="69">
        <v>1468.1976120432059</v>
      </c>
      <c r="L635" s="69">
        <f t="shared" si="109"/>
        <v>69.7</v>
      </c>
      <c r="M635" s="69">
        <f t="shared" si="110"/>
        <v>214.3</v>
      </c>
      <c r="N635" s="69">
        <f t="shared" si="120"/>
        <v>21.43</v>
      </c>
      <c r="O635" s="69">
        <f t="shared" si="111"/>
        <v>69.7</v>
      </c>
      <c r="P635" s="69">
        <f t="shared" si="112"/>
        <v>3.7</v>
      </c>
      <c r="Q635" s="70">
        <f t="shared" si="113"/>
        <v>37</v>
      </c>
      <c r="R635" s="70">
        <v>42.227737762832589</v>
      </c>
      <c r="S635" s="71">
        <f t="shared" si="114"/>
        <v>4.4967190101138224</v>
      </c>
      <c r="T635" s="71">
        <f t="shared" si="115"/>
        <v>0.69496768392518105</v>
      </c>
      <c r="U635" s="86">
        <v>14.681976120432061</v>
      </c>
      <c r="V635" s="70">
        <f t="shared" si="116"/>
        <v>42.98146520945329</v>
      </c>
      <c r="W635" s="86">
        <f t="shared" si="117"/>
        <v>15.025287093371999</v>
      </c>
      <c r="X635" s="86">
        <f t="shared" si="118"/>
        <v>58</v>
      </c>
      <c r="Y635" s="25">
        <f t="shared" si="119"/>
        <v>49</v>
      </c>
    </row>
    <row r="636" spans="1:25" ht="24" x14ac:dyDescent="0.45">
      <c r="A636" s="10" t="s">
        <v>84</v>
      </c>
      <c r="B636" s="21" t="s">
        <v>74</v>
      </c>
      <c r="C636" s="77" t="s">
        <v>996</v>
      </c>
      <c r="D636" s="78">
        <v>1228</v>
      </c>
      <c r="E636" s="74">
        <v>3770</v>
      </c>
      <c r="F636" s="78">
        <v>1195</v>
      </c>
      <c r="G636" s="78">
        <v>132</v>
      </c>
      <c r="H636" s="69">
        <v>36.23735986915333</v>
      </c>
      <c r="I636" s="69">
        <v>7.7176393353176422</v>
      </c>
      <c r="J636" s="69">
        <v>5.7381256425710312</v>
      </c>
      <c r="K636" s="69">
        <v>1258.6055569523896</v>
      </c>
      <c r="L636" s="69">
        <f t="shared" si="109"/>
        <v>59.75</v>
      </c>
      <c r="M636" s="69">
        <f t="shared" si="110"/>
        <v>72.25</v>
      </c>
      <c r="N636" s="69">
        <f t="shared" si="120"/>
        <v>7.2249999999999996</v>
      </c>
      <c r="O636" s="69">
        <f t="shared" si="111"/>
        <v>59.75</v>
      </c>
      <c r="P636" s="69">
        <f t="shared" si="112"/>
        <v>3.3000000000000003</v>
      </c>
      <c r="Q636" s="70">
        <f t="shared" si="113"/>
        <v>33</v>
      </c>
      <c r="R636" s="70">
        <v>36.23735986915333</v>
      </c>
      <c r="S636" s="71">
        <f t="shared" si="114"/>
        <v>3.8588196676588211</v>
      </c>
      <c r="T636" s="71">
        <f t="shared" si="115"/>
        <v>0.57381256425710314</v>
      </c>
      <c r="U636" s="86">
        <v>12.586055569523896</v>
      </c>
      <c r="V636" s="70">
        <f t="shared" si="116"/>
        <v>48.183422542078937</v>
      </c>
      <c r="W636" s="86">
        <f t="shared" si="117"/>
        <v>16.843766337606358</v>
      </c>
      <c r="X636" s="86">
        <f t="shared" si="118"/>
        <v>65</v>
      </c>
      <c r="Y636" s="25">
        <f t="shared" si="119"/>
        <v>55</v>
      </c>
    </row>
    <row r="637" spans="1:25" ht="24" x14ac:dyDescent="0.45">
      <c r="A637" s="10" t="s">
        <v>185</v>
      </c>
      <c r="B637" s="21" t="s">
        <v>74</v>
      </c>
      <c r="C637" s="77" t="s">
        <v>1018</v>
      </c>
      <c r="D637" s="78">
        <v>1152</v>
      </c>
      <c r="E637" s="74">
        <v>3561</v>
      </c>
      <c r="F637" s="78">
        <v>1065</v>
      </c>
      <c r="G637" s="78">
        <v>17</v>
      </c>
      <c r="H637" s="69">
        <v>33.994656815362085</v>
      </c>
      <c r="I637" s="69">
        <v>7.240000418799613</v>
      </c>
      <c r="J637" s="69">
        <v>5.4200173509802232</v>
      </c>
      <c r="K637" s="69">
        <v>1121.6861239784894</v>
      </c>
      <c r="L637" s="69">
        <f t="shared" si="109"/>
        <v>53.25</v>
      </c>
      <c r="M637" s="69">
        <f t="shared" si="110"/>
        <v>-36.25</v>
      </c>
      <c r="N637" s="69">
        <f t="shared" si="120"/>
        <v>-3.625</v>
      </c>
      <c r="O637" s="69">
        <f t="shared" si="111"/>
        <v>53.25</v>
      </c>
      <c r="P637" s="69">
        <f t="shared" si="112"/>
        <v>8.7000000000000011</v>
      </c>
      <c r="Q637" s="70">
        <f t="shared" si="113"/>
        <v>87</v>
      </c>
      <c r="R637" s="70">
        <v>33.994656815362085</v>
      </c>
      <c r="S637" s="71">
        <f t="shared" si="114"/>
        <v>3.6200002093998065</v>
      </c>
      <c r="T637" s="71">
        <f t="shared" si="115"/>
        <v>0.5420017350980223</v>
      </c>
      <c r="U637" s="86">
        <v>11.216861239784894</v>
      </c>
      <c r="V637" s="70">
        <f t="shared" si="116"/>
        <v>60.614516529448764</v>
      </c>
      <c r="W637" s="86">
        <f t="shared" si="117"/>
        <v>21.189377989855053</v>
      </c>
      <c r="X637" s="86">
        <f t="shared" si="118"/>
        <v>82</v>
      </c>
      <c r="Y637" s="25">
        <f t="shared" si="119"/>
        <v>70</v>
      </c>
    </row>
    <row r="638" spans="1:25" ht="24" x14ac:dyDescent="0.45">
      <c r="A638" s="10" t="s">
        <v>84</v>
      </c>
      <c r="B638" s="21" t="s">
        <v>74</v>
      </c>
      <c r="C638" s="77" t="s">
        <v>1114</v>
      </c>
      <c r="D638" s="78">
        <v>846</v>
      </c>
      <c r="E638" s="74">
        <v>2528</v>
      </c>
      <c r="F638" s="78">
        <v>828</v>
      </c>
      <c r="G638" s="78">
        <v>201</v>
      </c>
      <c r="H638" s="69">
        <v>24.964826098781529</v>
      </c>
      <c r="I638" s="69">
        <v>5.3168753075559652</v>
      </c>
      <c r="J638" s="69">
        <v>3.8477404839309197</v>
      </c>
      <c r="K638" s="69">
        <v>872.07146540299459</v>
      </c>
      <c r="L638" s="69">
        <f t="shared" si="109"/>
        <v>41.400000000000006</v>
      </c>
      <c r="M638" s="69">
        <f t="shared" si="110"/>
        <v>159.6</v>
      </c>
      <c r="N638" s="69">
        <f t="shared" si="120"/>
        <v>15.959999999999999</v>
      </c>
      <c r="O638" s="69">
        <f t="shared" si="111"/>
        <v>41.400000000000006</v>
      </c>
      <c r="P638" s="69">
        <f t="shared" si="112"/>
        <v>1.8</v>
      </c>
      <c r="Q638" s="70">
        <f t="shared" si="113"/>
        <v>18</v>
      </c>
      <c r="R638" s="70">
        <v>24.964826098781529</v>
      </c>
      <c r="S638" s="71">
        <f t="shared" si="114"/>
        <v>2.6584376537779826</v>
      </c>
      <c r="T638" s="71">
        <f t="shared" si="115"/>
        <v>0.38477404839309198</v>
      </c>
      <c r="U638" s="86">
        <v>8.7207146540299458</v>
      </c>
      <c r="V638" s="70">
        <f t="shared" si="116"/>
        <v>21.79920435819637</v>
      </c>
      <c r="W638" s="86">
        <f t="shared" si="117"/>
        <v>7.6204778569751488</v>
      </c>
      <c r="X638" s="86">
        <f t="shared" si="118"/>
        <v>29</v>
      </c>
      <c r="Y638" s="25">
        <f t="shared" si="119"/>
        <v>25</v>
      </c>
    </row>
    <row r="639" spans="1:25" ht="24" x14ac:dyDescent="0.45">
      <c r="A639" s="10" t="s">
        <v>765</v>
      </c>
      <c r="B639" s="21" t="s">
        <v>74</v>
      </c>
      <c r="C639" s="77" t="s">
        <v>1237</v>
      </c>
      <c r="D639" s="78">
        <v>450</v>
      </c>
      <c r="E639" s="74">
        <v>1192</v>
      </c>
      <c r="F639" s="78">
        <v>439</v>
      </c>
      <c r="G639" s="78">
        <v>76</v>
      </c>
      <c r="H639" s="69">
        <v>13.279162818500813</v>
      </c>
      <c r="I639" s="69">
        <v>2.8281251635935987</v>
      </c>
      <c r="J639" s="69">
        <v>1.8142826965370475</v>
      </c>
      <c r="K639" s="69">
        <v>462.36639288878581</v>
      </c>
      <c r="L639" s="69">
        <f t="shared" si="109"/>
        <v>21.950000000000003</v>
      </c>
      <c r="M639" s="69">
        <f t="shared" si="110"/>
        <v>54.05</v>
      </c>
      <c r="N639" s="69">
        <f t="shared" si="120"/>
        <v>5.4049999999999994</v>
      </c>
      <c r="O639" s="69">
        <f t="shared" si="111"/>
        <v>21.950000000000003</v>
      </c>
      <c r="P639" s="69">
        <f t="shared" si="112"/>
        <v>1.1000000000000001</v>
      </c>
      <c r="Q639" s="70">
        <f t="shared" si="113"/>
        <v>11</v>
      </c>
      <c r="R639" s="70">
        <v>13.279162818500813</v>
      </c>
      <c r="S639" s="71">
        <f t="shared" si="114"/>
        <v>1.4140625817967993</v>
      </c>
      <c r="T639" s="71">
        <f t="shared" si="115"/>
        <v>0.18142826965370476</v>
      </c>
      <c r="U639" s="86">
        <v>4.6236639288878578</v>
      </c>
      <c r="V639" s="70">
        <f t="shared" si="116"/>
        <v>14.830461059531764</v>
      </c>
      <c r="W639" s="86">
        <f t="shared" si="117"/>
        <v>5.1843727071809838</v>
      </c>
      <c r="X639" s="86">
        <f t="shared" si="118"/>
        <v>20</v>
      </c>
      <c r="Y639" s="25">
        <f t="shared" si="119"/>
        <v>17</v>
      </c>
    </row>
    <row r="640" spans="1:25" ht="24" x14ac:dyDescent="0.45">
      <c r="A640" s="5" t="s">
        <v>24</v>
      </c>
      <c r="B640" s="15" t="s">
        <v>23</v>
      </c>
      <c r="C640" s="67" t="s">
        <v>24</v>
      </c>
      <c r="D640" s="68">
        <v>146717</v>
      </c>
      <c r="E640" s="68">
        <v>587730</v>
      </c>
      <c r="F640" s="68">
        <v>125963</v>
      </c>
      <c r="G640" s="68">
        <v>10442</v>
      </c>
      <c r="H640" s="69">
        <v>9586.8911625812198</v>
      </c>
      <c r="I640" s="69">
        <v>751.44783490297459</v>
      </c>
      <c r="J640" s="69">
        <v>597.36903923482373</v>
      </c>
      <c r="K640" s="69">
        <v>135638.80496328211</v>
      </c>
      <c r="L640" s="69">
        <f t="shared" si="109"/>
        <v>6298.1500000000005</v>
      </c>
      <c r="M640" s="69">
        <f t="shared" si="110"/>
        <v>4143.8499999999995</v>
      </c>
      <c r="N640" s="69">
        <f t="shared" si="120"/>
        <v>414.38499999999993</v>
      </c>
      <c r="O640" s="69">
        <f t="shared" si="111"/>
        <v>6298.1500000000005</v>
      </c>
      <c r="P640" s="69">
        <f t="shared" si="112"/>
        <v>2075.4</v>
      </c>
      <c r="Q640" s="70">
        <f t="shared" si="113"/>
        <v>20754</v>
      </c>
      <c r="R640" s="70">
        <v>9586.8911625812198</v>
      </c>
      <c r="S640" s="71">
        <f t="shared" si="114"/>
        <v>375.7239174514873</v>
      </c>
      <c r="T640" s="71">
        <f t="shared" si="115"/>
        <v>59.736903923482373</v>
      </c>
      <c r="U640" s="86">
        <v>1356.3880496328211</v>
      </c>
      <c r="V640" s="70">
        <f t="shared" si="116"/>
        <v>12920.281225742046</v>
      </c>
      <c r="W640" s="86">
        <f t="shared" si="117"/>
        <v>4516.619752208484</v>
      </c>
      <c r="X640" s="86">
        <f t="shared" si="118"/>
        <v>17437</v>
      </c>
      <c r="Y640" s="25">
        <f t="shared" si="119"/>
        <v>14828</v>
      </c>
    </row>
    <row r="641" spans="1:25" ht="24" x14ac:dyDescent="0.45">
      <c r="A641" s="7" t="s">
        <v>92</v>
      </c>
      <c r="B641" s="18" t="s">
        <v>23</v>
      </c>
      <c r="C641" s="84" t="s">
        <v>92</v>
      </c>
      <c r="D641" s="85">
        <v>35401</v>
      </c>
      <c r="E641" s="74">
        <v>134950</v>
      </c>
      <c r="F641" s="85">
        <v>32396</v>
      </c>
      <c r="G641" s="85">
        <v>3463</v>
      </c>
      <c r="H641" s="69">
        <v>2313.1984299470255</v>
      </c>
      <c r="I641" s="69">
        <v>181.31508143841685</v>
      </c>
      <c r="J641" s="69">
        <v>137.16324136038565</v>
      </c>
      <c r="K641" s="69">
        <v>34884.487711395312</v>
      </c>
      <c r="L641" s="69">
        <f t="shared" si="109"/>
        <v>1619.8000000000002</v>
      </c>
      <c r="M641" s="69">
        <f t="shared" si="110"/>
        <v>1843.1999999999998</v>
      </c>
      <c r="N641" s="69">
        <f t="shared" si="120"/>
        <v>184.32</v>
      </c>
      <c r="O641" s="69">
        <f t="shared" si="111"/>
        <v>1619.8000000000002</v>
      </c>
      <c r="P641" s="69">
        <f t="shared" si="112"/>
        <v>300.5</v>
      </c>
      <c r="Q641" s="70">
        <f t="shared" si="113"/>
        <v>3005</v>
      </c>
      <c r="R641" s="70">
        <v>2313.1984299470255</v>
      </c>
      <c r="S641" s="71">
        <f t="shared" si="114"/>
        <v>90.657540719208427</v>
      </c>
      <c r="T641" s="71">
        <f t="shared" si="115"/>
        <v>13.716324136038565</v>
      </c>
      <c r="U641" s="86">
        <v>348.84487711395315</v>
      </c>
      <c r="V641" s="70">
        <f t="shared" si="116"/>
        <v>2855.1645236441486</v>
      </c>
      <c r="W641" s="86">
        <f t="shared" si="117"/>
        <v>998.0968879843756</v>
      </c>
      <c r="X641" s="86">
        <f t="shared" si="118"/>
        <v>3853</v>
      </c>
      <c r="Y641" s="25">
        <f t="shared" si="119"/>
        <v>3276</v>
      </c>
    </row>
    <row r="642" spans="1:25" ht="24" x14ac:dyDescent="0.45">
      <c r="A642" s="7" t="s">
        <v>107</v>
      </c>
      <c r="B642" s="18" t="s">
        <v>23</v>
      </c>
      <c r="C642" s="84" t="s">
        <v>107</v>
      </c>
      <c r="D642" s="85">
        <v>27248</v>
      </c>
      <c r="E642" s="74">
        <v>113750</v>
      </c>
      <c r="F642" s="85">
        <v>22077</v>
      </c>
      <c r="G642" s="85">
        <v>1957</v>
      </c>
      <c r="H642" s="69">
        <v>1780.4590497216618</v>
      </c>
      <c r="I642" s="69">
        <v>139.55745145713348</v>
      </c>
      <c r="J642" s="69">
        <v>115.61555172096236</v>
      </c>
      <c r="K642" s="69">
        <v>23772.837239303441</v>
      </c>
      <c r="L642" s="69">
        <f t="shared" ref="L642:L705" si="121">0.05*F642</f>
        <v>1103.8500000000001</v>
      </c>
      <c r="M642" s="69">
        <f t="shared" ref="M642:M705" si="122">G642-L642</f>
        <v>853.14999999999986</v>
      </c>
      <c r="N642" s="69">
        <f t="shared" si="120"/>
        <v>85.314999999999984</v>
      </c>
      <c r="O642" s="69">
        <f t="shared" ref="O642:O705" si="123">0.05*F642</f>
        <v>1103.8500000000001</v>
      </c>
      <c r="P642" s="69">
        <f t="shared" ref="P642:P705" si="124">Q642*0.1</f>
        <v>517.1</v>
      </c>
      <c r="Q642" s="70">
        <f t="shared" ref="Q642:Q705" si="125">D642-F642</f>
        <v>5171</v>
      </c>
      <c r="R642" s="70">
        <v>1780.4590497216618</v>
      </c>
      <c r="S642" s="71">
        <f t="shared" ref="S642:S705" si="126">0.5*I642</f>
        <v>69.778725728566741</v>
      </c>
      <c r="T642" s="71">
        <f t="shared" ref="T642:T705" si="127">0.1*J642</f>
        <v>11.561555172096236</v>
      </c>
      <c r="U642" s="86">
        <v>237.72837239303442</v>
      </c>
      <c r="V642" s="70">
        <f t="shared" ref="V642:V705" si="128">Q642*0.1+R642+S642-T642+U642-M642*0.1</f>
        <v>2508.1895926711668</v>
      </c>
      <c r="W642" s="86">
        <f t="shared" ref="W642:W705" si="129">V642*$AB$5/$V$1244</f>
        <v>876.80279233950773</v>
      </c>
      <c r="X642" s="86">
        <f t="shared" ref="X642:X705" si="130">ROUND(V642+W642,)</f>
        <v>3385</v>
      </c>
      <c r="Y642" s="25">
        <f t="shared" ref="Y642:Y705" si="131">ROUND(X642/$AA$5*1000000,0)</f>
        <v>2878</v>
      </c>
    </row>
    <row r="643" spans="1:25" ht="24" x14ac:dyDescent="0.45">
      <c r="A643" s="7" t="s">
        <v>112</v>
      </c>
      <c r="B643" s="18" t="s">
        <v>23</v>
      </c>
      <c r="C643" s="84" t="s">
        <v>112</v>
      </c>
      <c r="D643" s="85">
        <v>25896</v>
      </c>
      <c r="E643" s="74">
        <v>106739</v>
      </c>
      <c r="F643" s="85">
        <v>18829</v>
      </c>
      <c r="G643" s="85">
        <v>2824</v>
      </c>
      <c r="H643" s="69">
        <v>1692.1156617583733</v>
      </c>
      <c r="I643" s="69">
        <v>132.63284508712303</v>
      </c>
      <c r="J643" s="69">
        <v>108.48956813313232</v>
      </c>
      <c r="K643" s="69">
        <v>20275.343225023531</v>
      </c>
      <c r="L643" s="69">
        <f t="shared" si="121"/>
        <v>941.45</v>
      </c>
      <c r="M643" s="69">
        <f t="shared" si="122"/>
        <v>1882.55</v>
      </c>
      <c r="N643" s="69">
        <f t="shared" ref="N643:N706" si="132">M643/10</f>
        <v>188.255</v>
      </c>
      <c r="O643" s="69">
        <f t="shared" si="123"/>
        <v>941.45</v>
      </c>
      <c r="P643" s="69">
        <f t="shared" si="124"/>
        <v>706.7</v>
      </c>
      <c r="Q643" s="70">
        <f t="shared" si="125"/>
        <v>7067</v>
      </c>
      <c r="R643" s="70">
        <v>1692.1156617583733</v>
      </c>
      <c r="S643" s="71">
        <f t="shared" si="126"/>
        <v>66.316422543561515</v>
      </c>
      <c r="T643" s="71">
        <f t="shared" si="127"/>
        <v>10.848956813313233</v>
      </c>
      <c r="U643" s="86">
        <v>202.75343225023531</v>
      </c>
      <c r="V643" s="70">
        <f t="shared" si="128"/>
        <v>2468.7815597388571</v>
      </c>
      <c r="W643" s="86">
        <f t="shared" si="129"/>
        <v>863.02669127576883</v>
      </c>
      <c r="X643" s="86">
        <f t="shared" si="130"/>
        <v>3332</v>
      </c>
      <c r="Y643" s="25">
        <f t="shared" si="131"/>
        <v>2833</v>
      </c>
    </row>
    <row r="644" spans="1:25" ht="24" x14ac:dyDescent="0.45">
      <c r="A644" s="8" t="s">
        <v>180</v>
      </c>
      <c r="B644" s="19" t="s">
        <v>23</v>
      </c>
      <c r="C644" s="72" t="s">
        <v>180</v>
      </c>
      <c r="D644" s="73">
        <v>15929</v>
      </c>
      <c r="E644" s="74">
        <v>60014</v>
      </c>
      <c r="F644" s="73">
        <v>12610</v>
      </c>
      <c r="G644" s="73">
        <v>1635</v>
      </c>
      <c r="H644" s="69">
        <v>1040.8445464994256</v>
      </c>
      <c r="I644" s="69">
        <v>81.584360109390744</v>
      </c>
      <c r="J644" s="69">
        <v>60.99825688775239</v>
      </c>
      <c r="K644" s="69">
        <v>13578.632857164306</v>
      </c>
      <c r="L644" s="69">
        <f t="shared" si="121"/>
        <v>630.5</v>
      </c>
      <c r="M644" s="69">
        <f t="shared" si="122"/>
        <v>1004.5</v>
      </c>
      <c r="N644" s="69">
        <f t="shared" si="132"/>
        <v>100.45</v>
      </c>
      <c r="O644" s="69">
        <f t="shared" si="123"/>
        <v>630.5</v>
      </c>
      <c r="P644" s="69">
        <f t="shared" si="124"/>
        <v>331.90000000000003</v>
      </c>
      <c r="Q644" s="70">
        <f t="shared" si="125"/>
        <v>3319</v>
      </c>
      <c r="R644" s="70">
        <v>1040.8445464994256</v>
      </c>
      <c r="S644" s="71">
        <f t="shared" si="126"/>
        <v>40.792180054695372</v>
      </c>
      <c r="T644" s="71">
        <f t="shared" si="127"/>
        <v>6.0998256887752396</v>
      </c>
      <c r="U644" s="86">
        <v>135.78632857164308</v>
      </c>
      <c r="V644" s="70">
        <f t="shared" si="128"/>
        <v>1442.7732294369889</v>
      </c>
      <c r="W644" s="86">
        <f t="shared" si="129"/>
        <v>504.35884112564821</v>
      </c>
      <c r="X644" s="86">
        <f t="shared" si="130"/>
        <v>1947</v>
      </c>
      <c r="Y644" s="25">
        <f t="shared" si="131"/>
        <v>1656</v>
      </c>
    </row>
    <row r="645" spans="1:25" ht="24" x14ac:dyDescent="0.45">
      <c r="A645" s="8" t="s">
        <v>191</v>
      </c>
      <c r="B645" s="19" t="s">
        <v>23</v>
      </c>
      <c r="C645" s="72" t="s">
        <v>191</v>
      </c>
      <c r="D645" s="73">
        <v>14384</v>
      </c>
      <c r="E645" s="74">
        <v>56584</v>
      </c>
      <c r="F645" s="73">
        <v>11415</v>
      </c>
      <c r="G645" s="73">
        <v>1094</v>
      </c>
      <c r="H645" s="69">
        <v>939.8900092188926</v>
      </c>
      <c r="I645" s="69">
        <v>73.671255936560769</v>
      </c>
      <c r="J645" s="69">
        <v>57.51200332816645</v>
      </c>
      <c r="K645" s="69">
        <v>12291.839338979426</v>
      </c>
      <c r="L645" s="69">
        <f t="shared" si="121"/>
        <v>570.75</v>
      </c>
      <c r="M645" s="69">
        <f t="shared" si="122"/>
        <v>523.25</v>
      </c>
      <c r="N645" s="69">
        <f t="shared" si="132"/>
        <v>52.325000000000003</v>
      </c>
      <c r="O645" s="69">
        <f t="shared" si="123"/>
        <v>570.75</v>
      </c>
      <c r="P645" s="69">
        <f t="shared" si="124"/>
        <v>296.90000000000003</v>
      </c>
      <c r="Q645" s="70">
        <f t="shared" si="125"/>
        <v>2969</v>
      </c>
      <c r="R645" s="70">
        <v>939.8900092188926</v>
      </c>
      <c r="S645" s="71">
        <f t="shared" si="126"/>
        <v>36.835627968280384</v>
      </c>
      <c r="T645" s="71">
        <f t="shared" si="127"/>
        <v>5.7512003328166452</v>
      </c>
      <c r="U645" s="86">
        <v>122.91839338979426</v>
      </c>
      <c r="V645" s="70">
        <f t="shared" si="128"/>
        <v>1338.4678302441507</v>
      </c>
      <c r="W645" s="86">
        <f t="shared" si="129"/>
        <v>467.89618075276553</v>
      </c>
      <c r="X645" s="86">
        <f t="shared" si="130"/>
        <v>1806</v>
      </c>
      <c r="Y645" s="25">
        <f t="shared" si="131"/>
        <v>1536</v>
      </c>
    </row>
    <row r="646" spans="1:25" ht="24" x14ac:dyDescent="0.45">
      <c r="A646" s="9" t="s">
        <v>241</v>
      </c>
      <c r="B646" s="20" t="s">
        <v>23</v>
      </c>
      <c r="C646" s="75" t="s">
        <v>241</v>
      </c>
      <c r="D646" s="76">
        <v>9954</v>
      </c>
      <c r="E646" s="74">
        <v>43258</v>
      </c>
      <c r="F646" s="76">
        <v>6699</v>
      </c>
      <c r="G646" s="76">
        <v>388</v>
      </c>
      <c r="H646" s="69">
        <v>650.42165960545447</v>
      </c>
      <c r="I646" s="69">
        <v>50.981902224174497</v>
      </c>
      <c r="J646" s="69">
        <v>43.96745086897046</v>
      </c>
      <c r="K646" s="69">
        <v>7213.5814044523149</v>
      </c>
      <c r="L646" s="69">
        <f t="shared" si="121"/>
        <v>334.95000000000005</v>
      </c>
      <c r="M646" s="69">
        <f t="shared" si="122"/>
        <v>53.049999999999955</v>
      </c>
      <c r="N646" s="69">
        <f t="shared" si="132"/>
        <v>5.3049999999999953</v>
      </c>
      <c r="O646" s="69">
        <f t="shared" si="123"/>
        <v>334.95000000000005</v>
      </c>
      <c r="P646" s="69">
        <f t="shared" si="124"/>
        <v>325.5</v>
      </c>
      <c r="Q646" s="70">
        <f t="shared" si="125"/>
        <v>3255</v>
      </c>
      <c r="R646" s="70">
        <v>650.42165960545447</v>
      </c>
      <c r="S646" s="71">
        <f t="shared" si="126"/>
        <v>25.490951112087249</v>
      </c>
      <c r="T646" s="71">
        <f t="shared" si="127"/>
        <v>4.3967450868970461</v>
      </c>
      <c r="U646" s="86">
        <v>72.135814044523144</v>
      </c>
      <c r="V646" s="70">
        <f t="shared" si="128"/>
        <v>1063.8466796751677</v>
      </c>
      <c r="W646" s="86">
        <f t="shared" si="129"/>
        <v>371.89522757205395</v>
      </c>
      <c r="X646" s="86">
        <f t="shared" si="130"/>
        <v>1436</v>
      </c>
      <c r="Y646" s="25">
        <f t="shared" si="131"/>
        <v>1221</v>
      </c>
    </row>
    <row r="647" spans="1:25" ht="24" x14ac:dyDescent="0.45">
      <c r="A647" s="10" t="s">
        <v>180</v>
      </c>
      <c r="B647" s="21" t="s">
        <v>23</v>
      </c>
      <c r="C647" s="77" t="s">
        <v>411</v>
      </c>
      <c r="D647" s="78">
        <v>4719</v>
      </c>
      <c r="E647" s="74">
        <v>18098</v>
      </c>
      <c r="F647" s="78">
        <v>3351</v>
      </c>
      <c r="G647" s="78">
        <v>494</v>
      </c>
      <c r="H647" s="69">
        <v>308.35240221801683</v>
      </c>
      <c r="I647" s="69">
        <v>24.169539541478745</v>
      </c>
      <c r="J647" s="69">
        <v>18.394815428975619</v>
      </c>
      <c r="K647" s="69">
        <v>3608.4059242155108</v>
      </c>
      <c r="L647" s="69">
        <f t="shared" si="121"/>
        <v>167.55</v>
      </c>
      <c r="M647" s="69">
        <f t="shared" si="122"/>
        <v>326.45</v>
      </c>
      <c r="N647" s="69">
        <f t="shared" si="132"/>
        <v>32.644999999999996</v>
      </c>
      <c r="O647" s="69">
        <f t="shared" si="123"/>
        <v>167.55</v>
      </c>
      <c r="P647" s="69">
        <f t="shared" si="124"/>
        <v>136.80000000000001</v>
      </c>
      <c r="Q647" s="70">
        <f t="shared" si="125"/>
        <v>1368</v>
      </c>
      <c r="R647" s="70">
        <v>308.35240221801683</v>
      </c>
      <c r="S647" s="71">
        <f t="shared" si="126"/>
        <v>12.084769770739372</v>
      </c>
      <c r="T647" s="71">
        <f t="shared" si="127"/>
        <v>1.8394815428975619</v>
      </c>
      <c r="U647" s="86">
        <v>36.084059242155114</v>
      </c>
      <c r="V647" s="70">
        <f t="shared" si="128"/>
        <v>458.83674968801381</v>
      </c>
      <c r="W647" s="86">
        <f t="shared" si="129"/>
        <v>160.39829864933921</v>
      </c>
      <c r="X647" s="86">
        <f t="shared" si="130"/>
        <v>619</v>
      </c>
      <c r="Y647" s="25">
        <f t="shared" si="131"/>
        <v>526</v>
      </c>
    </row>
    <row r="648" spans="1:25" ht="24" x14ac:dyDescent="0.45">
      <c r="A648" s="10" t="s">
        <v>420</v>
      </c>
      <c r="B648" s="21" t="s">
        <v>23</v>
      </c>
      <c r="C648" s="77" t="s">
        <v>420</v>
      </c>
      <c r="D648" s="78">
        <v>4156</v>
      </c>
      <c r="E648" s="74">
        <v>17732</v>
      </c>
      <c r="F648" s="78">
        <v>2551</v>
      </c>
      <c r="G648" s="78">
        <v>204</v>
      </c>
      <c r="H648" s="69">
        <v>271.56443814750537</v>
      </c>
      <c r="I648" s="69">
        <v>21.285994137398955</v>
      </c>
      <c r="J648" s="69">
        <v>18.02281286255916</v>
      </c>
      <c r="K648" s="69">
        <v>2746.9541965603603</v>
      </c>
      <c r="L648" s="69">
        <f t="shared" si="121"/>
        <v>127.55000000000001</v>
      </c>
      <c r="M648" s="69">
        <f t="shared" si="122"/>
        <v>76.449999999999989</v>
      </c>
      <c r="N648" s="69">
        <f t="shared" si="132"/>
        <v>7.6449999999999987</v>
      </c>
      <c r="O648" s="69">
        <f t="shared" si="123"/>
        <v>127.55000000000001</v>
      </c>
      <c r="P648" s="69">
        <f t="shared" si="124"/>
        <v>160.5</v>
      </c>
      <c r="Q648" s="70">
        <f t="shared" si="125"/>
        <v>1605</v>
      </c>
      <c r="R648" s="70">
        <v>271.56443814750537</v>
      </c>
      <c r="S648" s="71">
        <f t="shared" si="126"/>
        <v>10.642997068699477</v>
      </c>
      <c r="T648" s="71">
        <f t="shared" si="127"/>
        <v>1.8022812862559161</v>
      </c>
      <c r="U648" s="86">
        <v>27.469541965603607</v>
      </c>
      <c r="V648" s="70">
        <f t="shared" si="128"/>
        <v>460.72969589555254</v>
      </c>
      <c r="W648" s="86">
        <f t="shared" si="129"/>
        <v>161.0600271428184</v>
      </c>
      <c r="X648" s="86">
        <f t="shared" si="130"/>
        <v>622</v>
      </c>
      <c r="Y648" s="25">
        <f t="shared" si="131"/>
        <v>529</v>
      </c>
    </row>
    <row r="649" spans="1:25" ht="24" x14ac:dyDescent="0.45">
      <c r="A649" s="10" t="s">
        <v>436</v>
      </c>
      <c r="B649" s="21" t="s">
        <v>23</v>
      </c>
      <c r="C649" s="77" t="s">
        <v>437</v>
      </c>
      <c r="D649" s="78">
        <v>3426</v>
      </c>
      <c r="E649" s="74">
        <v>16011</v>
      </c>
      <c r="F649" s="78">
        <v>2585</v>
      </c>
      <c r="G649" s="78">
        <v>305</v>
      </c>
      <c r="H649" s="69">
        <v>223.86423606673569</v>
      </c>
      <c r="I649" s="69">
        <v>17.547116437615212</v>
      </c>
      <c r="J649" s="69">
        <v>16.273587680038052</v>
      </c>
      <c r="K649" s="69">
        <v>2783.5658949857043</v>
      </c>
      <c r="L649" s="69">
        <f t="shared" si="121"/>
        <v>129.25</v>
      </c>
      <c r="M649" s="69">
        <f t="shared" si="122"/>
        <v>175.75</v>
      </c>
      <c r="N649" s="69">
        <f t="shared" si="132"/>
        <v>17.574999999999999</v>
      </c>
      <c r="O649" s="69">
        <f t="shared" si="123"/>
        <v>129.25</v>
      </c>
      <c r="P649" s="69">
        <f t="shared" si="124"/>
        <v>84.100000000000009</v>
      </c>
      <c r="Q649" s="70">
        <f t="shared" si="125"/>
        <v>841</v>
      </c>
      <c r="R649" s="70">
        <v>223.86423606673569</v>
      </c>
      <c r="S649" s="71">
        <f t="shared" si="126"/>
        <v>8.7735582188076062</v>
      </c>
      <c r="T649" s="71">
        <f t="shared" si="127"/>
        <v>1.6273587680038053</v>
      </c>
      <c r="U649" s="86">
        <v>27.835658949857045</v>
      </c>
      <c r="V649" s="70">
        <f t="shared" si="128"/>
        <v>325.37109446739646</v>
      </c>
      <c r="W649" s="86">
        <f t="shared" si="129"/>
        <v>113.74191369311575</v>
      </c>
      <c r="X649" s="86">
        <f t="shared" si="130"/>
        <v>439</v>
      </c>
      <c r="Y649" s="25">
        <f t="shared" si="131"/>
        <v>373</v>
      </c>
    </row>
    <row r="650" spans="1:25" ht="24" x14ac:dyDescent="0.45">
      <c r="A650" s="10" t="s">
        <v>1334</v>
      </c>
      <c r="B650" s="21" t="s">
        <v>23</v>
      </c>
      <c r="C650" s="77" t="s">
        <v>480</v>
      </c>
      <c r="D650" s="78">
        <v>3357</v>
      </c>
      <c r="E650" s="74">
        <v>13580</v>
      </c>
      <c r="F650" s="78">
        <v>2470</v>
      </c>
      <c r="G650" s="78">
        <v>417</v>
      </c>
      <c r="H650" s="69">
        <v>219.35558682896431</v>
      </c>
      <c r="I650" s="69">
        <v>17.193715668731542</v>
      </c>
      <c r="J650" s="69">
        <v>13.802718174687199</v>
      </c>
      <c r="K650" s="69">
        <v>2659.7322091352767</v>
      </c>
      <c r="L650" s="69">
        <f t="shared" si="121"/>
        <v>123.5</v>
      </c>
      <c r="M650" s="69">
        <f t="shared" si="122"/>
        <v>293.5</v>
      </c>
      <c r="N650" s="69">
        <f t="shared" si="132"/>
        <v>29.35</v>
      </c>
      <c r="O650" s="69">
        <f t="shared" si="123"/>
        <v>123.5</v>
      </c>
      <c r="P650" s="69">
        <f t="shared" si="124"/>
        <v>88.7</v>
      </c>
      <c r="Q650" s="70">
        <f t="shared" si="125"/>
        <v>887</v>
      </c>
      <c r="R650" s="70">
        <v>219.35558682896431</v>
      </c>
      <c r="S650" s="71">
        <f t="shared" si="126"/>
        <v>8.5968578343657711</v>
      </c>
      <c r="T650" s="71">
        <f t="shared" si="127"/>
        <v>1.3802718174687199</v>
      </c>
      <c r="U650" s="86">
        <v>26.597322091352765</v>
      </c>
      <c r="V650" s="70">
        <f t="shared" si="128"/>
        <v>312.51949493721406</v>
      </c>
      <c r="W650" s="86">
        <f t="shared" si="129"/>
        <v>109.2493034107756</v>
      </c>
      <c r="X650" s="86">
        <f t="shared" si="130"/>
        <v>422</v>
      </c>
      <c r="Y650" s="25">
        <f t="shared" si="131"/>
        <v>359</v>
      </c>
    </row>
    <row r="651" spans="1:25" ht="24" x14ac:dyDescent="0.45">
      <c r="A651" s="10" t="s">
        <v>489</v>
      </c>
      <c r="B651" s="21" t="s">
        <v>23</v>
      </c>
      <c r="C651" s="77" t="s">
        <v>489</v>
      </c>
      <c r="D651" s="78">
        <v>3238</v>
      </c>
      <c r="E651" s="74">
        <v>13357</v>
      </c>
      <c r="F651" s="78">
        <v>2925</v>
      </c>
      <c r="G651" s="78">
        <v>405</v>
      </c>
      <c r="H651" s="69">
        <v>211.57980046237307</v>
      </c>
      <c r="I651" s="69">
        <v>16.584227386164056</v>
      </c>
      <c r="J651" s="69">
        <v>13.576060873291379</v>
      </c>
      <c r="K651" s="69">
        <v>3149.6828792391434</v>
      </c>
      <c r="L651" s="69">
        <f t="shared" si="121"/>
        <v>146.25</v>
      </c>
      <c r="M651" s="69">
        <f t="shared" si="122"/>
        <v>258.75</v>
      </c>
      <c r="N651" s="69">
        <f t="shared" si="132"/>
        <v>25.875</v>
      </c>
      <c r="O651" s="69">
        <f t="shared" si="123"/>
        <v>146.25</v>
      </c>
      <c r="P651" s="69">
        <f t="shared" si="124"/>
        <v>31.3</v>
      </c>
      <c r="Q651" s="70">
        <f t="shared" si="125"/>
        <v>313</v>
      </c>
      <c r="R651" s="70">
        <v>211.57980046237307</v>
      </c>
      <c r="S651" s="71">
        <f t="shared" si="126"/>
        <v>8.2921136930820278</v>
      </c>
      <c r="T651" s="71">
        <f t="shared" si="127"/>
        <v>1.357606087329138</v>
      </c>
      <c r="U651" s="86">
        <v>31.496828792391433</v>
      </c>
      <c r="V651" s="70">
        <f t="shared" si="128"/>
        <v>255.43613686051742</v>
      </c>
      <c r="W651" s="86">
        <f t="shared" si="129"/>
        <v>89.294333537680586</v>
      </c>
      <c r="X651" s="86">
        <f t="shared" si="130"/>
        <v>345</v>
      </c>
      <c r="Y651" s="25">
        <f t="shared" si="131"/>
        <v>293</v>
      </c>
    </row>
    <row r="652" spans="1:25" ht="24" x14ac:dyDescent="0.45">
      <c r="A652" s="10" t="s">
        <v>494</v>
      </c>
      <c r="B652" s="21" t="s">
        <v>23</v>
      </c>
      <c r="C652" s="77" t="s">
        <v>494</v>
      </c>
      <c r="D652" s="78">
        <v>3410</v>
      </c>
      <c r="E652" s="74">
        <v>13070</v>
      </c>
      <c r="F652" s="78">
        <v>1999</v>
      </c>
      <c r="G652" s="78">
        <v>156</v>
      </c>
      <c r="H652" s="69">
        <v>222.81875218551332</v>
      </c>
      <c r="I652" s="69">
        <v>17.465168433236389</v>
      </c>
      <c r="J652" s="69">
        <v>13.284353942795411</v>
      </c>
      <c r="K652" s="69">
        <v>2152.5525044783067</v>
      </c>
      <c r="L652" s="69">
        <f t="shared" si="121"/>
        <v>99.95</v>
      </c>
      <c r="M652" s="69">
        <f t="shared" si="122"/>
        <v>56.05</v>
      </c>
      <c r="N652" s="69">
        <f t="shared" si="132"/>
        <v>5.6049999999999995</v>
      </c>
      <c r="O652" s="69">
        <f t="shared" si="123"/>
        <v>99.95</v>
      </c>
      <c r="P652" s="69">
        <f t="shared" si="124"/>
        <v>141.1</v>
      </c>
      <c r="Q652" s="70">
        <f t="shared" si="125"/>
        <v>1411</v>
      </c>
      <c r="R652" s="70">
        <v>222.81875218551332</v>
      </c>
      <c r="S652" s="71">
        <f t="shared" si="126"/>
        <v>8.7325842166181946</v>
      </c>
      <c r="T652" s="71">
        <f t="shared" si="127"/>
        <v>1.3284353942795413</v>
      </c>
      <c r="U652" s="86">
        <v>21.525525044783066</v>
      </c>
      <c r="V652" s="70">
        <f t="shared" si="128"/>
        <v>387.24342605263502</v>
      </c>
      <c r="W652" s="86">
        <f t="shared" si="129"/>
        <v>135.370993592422</v>
      </c>
      <c r="X652" s="86">
        <f t="shared" si="130"/>
        <v>523</v>
      </c>
      <c r="Y652" s="25">
        <f t="shared" si="131"/>
        <v>445</v>
      </c>
    </row>
    <row r="653" spans="1:25" ht="24" x14ac:dyDescent="0.45">
      <c r="A653" s="10" t="s">
        <v>515</v>
      </c>
      <c r="B653" s="21" t="s">
        <v>23</v>
      </c>
      <c r="C653" s="77" t="s">
        <v>515</v>
      </c>
      <c r="D653" s="78">
        <v>2969</v>
      </c>
      <c r="E653" s="74">
        <v>12245</v>
      </c>
      <c r="F653" s="78">
        <v>2199</v>
      </c>
      <c r="G653" s="78">
        <v>266</v>
      </c>
      <c r="H653" s="69">
        <v>194.0026027093223</v>
      </c>
      <c r="I653" s="69">
        <v>15.206476562545115</v>
      </c>
      <c r="J653" s="69">
        <v>12.445823567676342</v>
      </c>
      <c r="K653" s="69">
        <v>2367.9154363920943</v>
      </c>
      <c r="L653" s="69">
        <f t="shared" si="121"/>
        <v>109.95</v>
      </c>
      <c r="M653" s="69">
        <f t="shared" si="122"/>
        <v>156.05000000000001</v>
      </c>
      <c r="N653" s="69">
        <f t="shared" si="132"/>
        <v>15.605</v>
      </c>
      <c r="O653" s="69">
        <f t="shared" si="123"/>
        <v>109.95</v>
      </c>
      <c r="P653" s="69">
        <f t="shared" si="124"/>
        <v>77</v>
      </c>
      <c r="Q653" s="70">
        <f t="shared" si="125"/>
        <v>770</v>
      </c>
      <c r="R653" s="70">
        <v>194.0026027093223</v>
      </c>
      <c r="S653" s="71">
        <f t="shared" si="126"/>
        <v>7.6032382812725574</v>
      </c>
      <c r="T653" s="71">
        <f t="shared" si="127"/>
        <v>1.2445823567676344</v>
      </c>
      <c r="U653" s="86">
        <v>23.679154363920944</v>
      </c>
      <c r="V653" s="70">
        <f t="shared" si="128"/>
        <v>285.43541299774819</v>
      </c>
      <c r="W653" s="86">
        <f t="shared" si="129"/>
        <v>99.78135938379107</v>
      </c>
      <c r="X653" s="86">
        <f t="shared" si="130"/>
        <v>385</v>
      </c>
      <c r="Y653" s="25">
        <f t="shared" si="131"/>
        <v>327</v>
      </c>
    </row>
    <row r="654" spans="1:25" ht="24" x14ac:dyDescent="0.45">
      <c r="A654" s="10" t="s">
        <v>107</v>
      </c>
      <c r="B654" s="21" t="s">
        <v>23</v>
      </c>
      <c r="C654" s="77" t="s">
        <v>516</v>
      </c>
      <c r="D654" s="78">
        <v>3123</v>
      </c>
      <c r="E654" s="74">
        <v>12217</v>
      </c>
      <c r="F654" s="78">
        <v>2503</v>
      </c>
      <c r="G654" s="78">
        <v>285</v>
      </c>
      <c r="H654" s="69">
        <v>204.06538506608743</v>
      </c>
      <c r="I654" s="69">
        <v>15.995226104691275</v>
      </c>
      <c r="J654" s="69">
        <v>12.417364354945031</v>
      </c>
      <c r="K654" s="69">
        <v>2695.2670929010515</v>
      </c>
      <c r="L654" s="69">
        <f t="shared" si="121"/>
        <v>125.15</v>
      </c>
      <c r="M654" s="69">
        <f t="shared" si="122"/>
        <v>159.85</v>
      </c>
      <c r="N654" s="69">
        <f t="shared" si="132"/>
        <v>15.984999999999999</v>
      </c>
      <c r="O654" s="69">
        <f t="shared" si="123"/>
        <v>125.15</v>
      </c>
      <c r="P654" s="69">
        <f t="shared" si="124"/>
        <v>62</v>
      </c>
      <c r="Q654" s="70">
        <f t="shared" si="125"/>
        <v>620</v>
      </c>
      <c r="R654" s="70">
        <v>204.06538506608743</v>
      </c>
      <c r="S654" s="71">
        <f t="shared" si="126"/>
        <v>7.9976130523456375</v>
      </c>
      <c r="T654" s="71">
        <f t="shared" si="127"/>
        <v>1.2417364354945031</v>
      </c>
      <c r="U654" s="86">
        <v>26.952670929010516</v>
      </c>
      <c r="V654" s="70">
        <f t="shared" si="128"/>
        <v>283.78893261194906</v>
      </c>
      <c r="W654" s="86">
        <f t="shared" si="129"/>
        <v>99.205789417302441</v>
      </c>
      <c r="X654" s="86">
        <f t="shared" si="130"/>
        <v>383</v>
      </c>
      <c r="Y654" s="25">
        <f t="shared" si="131"/>
        <v>326</v>
      </c>
    </row>
    <row r="655" spans="1:25" ht="24" x14ac:dyDescent="0.45">
      <c r="A655" s="10" t="s">
        <v>530</v>
      </c>
      <c r="B655" s="21" t="s">
        <v>23</v>
      </c>
      <c r="C655" s="77" t="s">
        <v>530</v>
      </c>
      <c r="D655" s="78">
        <v>2649</v>
      </c>
      <c r="E655" s="74">
        <v>11605</v>
      </c>
      <c r="F655" s="78">
        <v>1737</v>
      </c>
      <c r="G655" s="78">
        <v>217</v>
      </c>
      <c r="H655" s="69">
        <v>173.0929250848753</v>
      </c>
      <c r="I655" s="69">
        <v>13.567516474968679</v>
      </c>
      <c r="J655" s="69">
        <v>11.795327276674884</v>
      </c>
      <c r="K655" s="69">
        <v>1870.4270636712452</v>
      </c>
      <c r="L655" s="69">
        <f t="shared" si="121"/>
        <v>86.850000000000009</v>
      </c>
      <c r="M655" s="69">
        <f t="shared" si="122"/>
        <v>130.14999999999998</v>
      </c>
      <c r="N655" s="69">
        <f t="shared" si="132"/>
        <v>13.014999999999997</v>
      </c>
      <c r="O655" s="69">
        <f t="shared" si="123"/>
        <v>86.850000000000009</v>
      </c>
      <c r="P655" s="69">
        <f t="shared" si="124"/>
        <v>91.2</v>
      </c>
      <c r="Q655" s="70">
        <f t="shared" si="125"/>
        <v>912</v>
      </c>
      <c r="R655" s="70">
        <v>173.0929250848753</v>
      </c>
      <c r="S655" s="71">
        <f t="shared" si="126"/>
        <v>6.7837582374843395</v>
      </c>
      <c r="T655" s="71">
        <f t="shared" si="127"/>
        <v>1.1795327276674885</v>
      </c>
      <c r="U655" s="86">
        <v>18.704270636712451</v>
      </c>
      <c r="V655" s="70">
        <f t="shared" si="128"/>
        <v>275.58642123140464</v>
      </c>
      <c r="W655" s="86">
        <f t="shared" si="129"/>
        <v>96.338388602119792</v>
      </c>
      <c r="X655" s="86">
        <f t="shared" si="130"/>
        <v>372</v>
      </c>
      <c r="Y655" s="25">
        <f t="shared" si="131"/>
        <v>316</v>
      </c>
    </row>
    <row r="656" spans="1:25" ht="24" x14ac:dyDescent="0.45">
      <c r="A656" s="10" t="s">
        <v>107</v>
      </c>
      <c r="B656" s="21" t="s">
        <v>23</v>
      </c>
      <c r="C656" s="77" t="s">
        <v>564</v>
      </c>
      <c r="D656" s="78">
        <v>2550</v>
      </c>
      <c r="E656" s="74">
        <v>10302</v>
      </c>
      <c r="F656" s="78">
        <v>1937</v>
      </c>
      <c r="G656" s="78">
        <v>123</v>
      </c>
      <c r="H656" s="69">
        <v>166.62399356981203</v>
      </c>
      <c r="I656" s="69">
        <v>13.06046319787472</v>
      </c>
      <c r="J656" s="69">
        <v>10.470957484214102</v>
      </c>
      <c r="K656" s="69">
        <v>2085.7899955850326</v>
      </c>
      <c r="L656" s="69">
        <f t="shared" si="121"/>
        <v>96.850000000000009</v>
      </c>
      <c r="M656" s="69">
        <f t="shared" si="122"/>
        <v>26.149999999999991</v>
      </c>
      <c r="N656" s="69">
        <f t="shared" si="132"/>
        <v>2.6149999999999993</v>
      </c>
      <c r="O656" s="69">
        <f t="shared" si="123"/>
        <v>96.850000000000009</v>
      </c>
      <c r="P656" s="69">
        <f t="shared" si="124"/>
        <v>61.300000000000004</v>
      </c>
      <c r="Q656" s="70">
        <f t="shared" si="125"/>
        <v>613</v>
      </c>
      <c r="R656" s="70">
        <v>166.62399356981203</v>
      </c>
      <c r="S656" s="71">
        <f t="shared" si="126"/>
        <v>6.5302315989373598</v>
      </c>
      <c r="T656" s="71">
        <f t="shared" si="127"/>
        <v>1.0470957484214103</v>
      </c>
      <c r="U656" s="86">
        <v>20.857899955850328</v>
      </c>
      <c r="V656" s="70">
        <f t="shared" si="128"/>
        <v>251.65002937617828</v>
      </c>
      <c r="W656" s="86">
        <f t="shared" si="129"/>
        <v>87.97080136767795</v>
      </c>
      <c r="X656" s="86">
        <f t="shared" si="130"/>
        <v>340</v>
      </c>
      <c r="Y656" s="25">
        <f t="shared" si="131"/>
        <v>289</v>
      </c>
    </row>
    <row r="657" spans="1:25" ht="24" x14ac:dyDescent="0.45">
      <c r="A657" s="10" t="s">
        <v>565</v>
      </c>
      <c r="B657" s="21" t="s">
        <v>23</v>
      </c>
      <c r="C657" s="77" t="s">
        <v>566</v>
      </c>
      <c r="D657" s="78">
        <v>2450</v>
      </c>
      <c r="E657" s="74">
        <v>10292</v>
      </c>
      <c r="F657" s="78">
        <v>1806</v>
      </c>
      <c r="G657" s="78">
        <v>180</v>
      </c>
      <c r="H657" s="69">
        <v>160.08971931217232</v>
      </c>
      <c r="I657" s="69">
        <v>12.548288170507083</v>
      </c>
      <c r="J657" s="69">
        <v>10.460793479667204</v>
      </c>
      <c r="K657" s="69">
        <v>1944.7272751815017</v>
      </c>
      <c r="L657" s="69">
        <f t="shared" si="121"/>
        <v>90.300000000000011</v>
      </c>
      <c r="M657" s="69">
        <f t="shared" si="122"/>
        <v>89.699999999999989</v>
      </c>
      <c r="N657" s="69">
        <f t="shared" si="132"/>
        <v>8.9699999999999989</v>
      </c>
      <c r="O657" s="69">
        <f t="shared" si="123"/>
        <v>90.300000000000011</v>
      </c>
      <c r="P657" s="69">
        <f t="shared" si="124"/>
        <v>64.400000000000006</v>
      </c>
      <c r="Q657" s="70">
        <f t="shared" si="125"/>
        <v>644</v>
      </c>
      <c r="R657" s="70">
        <v>160.08971931217232</v>
      </c>
      <c r="S657" s="71">
        <f t="shared" si="126"/>
        <v>6.2741440852535417</v>
      </c>
      <c r="T657" s="71">
        <f t="shared" si="127"/>
        <v>1.0460793479667205</v>
      </c>
      <c r="U657" s="86">
        <v>19.447272751815021</v>
      </c>
      <c r="V657" s="70">
        <f t="shared" si="128"/>
        <v>240.19505680127415</v>
      </c>
      <c r="W657" s="86">
        <f t="shared" si="129"/>
        <v>83.966418298233791</v>
      </c>
      <c r="X657" s="86">
        <f t="shared" si="130"/>
        <v>324</v>
      </c>
      <c r="Y657" s="25">
        <f t="shared" si="131"/>
        <v>276</v>
      </c>
    </row>
    <row r="658" spans="1:25" ht="24" x14ac:dyDescent="0.45">
      <c r="A658" s="10" t="s">
        <v>436</v>
      </c>
      <c r="B658" s="21" t="s">
        <v>23</v>
      </c>
      <c r="C658" s="77" t="s">
        <v>570</v>
      </c>
      <c r="D658" s="78">
        <v>2411</v>
      </c>
      <c r="E658" s="74">
        <v>10115</v>
      </c>
      <c r="F658" s="78">
        <v>1617</v>
      </c>
      <c r="G658" s="78">
        <v>239</v>
      </c>
      <c r="H658" s="69">
        <v>157.54135235169286</v>
      </c>
      <c r="I658" s="69">
        <v>12.348539909833706</v>
      </c>
      <c r="J658" s="69">
        <v>10.280890599187115</v>
      </c>
      <c r="K658" s="69">
        <v>1741.2093045229724</v>
      </c>
      <c r="L658" s="69">
        <f t="shared" si="121"/>
        <v>80.850000000000009</v>
      </c>
      <c r="M658" s="69">
        <f t="shared" si="122"/>
        <v>158.14999999999998</v>
      </c>
      <c r="N658" s="69">
        <f t="shared" si="132"/>
        <v>15.814999999999998</v>
      </c>
      <c r="O658" s="69">
        <f t="shared" si="123"/>
        <v>80.850000000000009</v>
      </c>
      <c r="P658" s="69">
        <f t="shared" si="124"/>
        <v>79.400000000000006</v>
      </c>
      <c r="Q658" s="70">
        <f t="shared" si="125"/>
        <v>794</v>
      </c>
      <c r="R658" s="70">
        <v>157.54135235169286</v>
      </c>
      <c r="S658" s="71">
        <f t="shared" si="126"/>
        <v>6.1742699549168529</v>
      </c>
      <c r="T658" s="71">
        <f t="shared" si="127"/>
        <v>1.0280890599187116</v>
      </c>
      <c r="U658" s="86">
        <v>17.412093045229724</v>
      </c>
      <c r="V658" s="70">
        <f t="shared" si="128"/>
        <v>243.68462629192078</v>
      </c>
      <c r="W658" s="86">
        <f t="shared" si="129"/>
        <v>85.18628791351405</v>
      </c>
      <c r="X658" s="86">
        <f t="shared" si="130"/>
        <v>329</v>
      </c>
      <c r="Y658" s="25">
        <f t="shared" si="131"/>
        <v>280</v>
      </c>
    </row>
    <row r="659" spans="1:25" ht="24" x14ac:dyDescent="0.45">
      <c r="A659" s="10" t="s">
        <v>601</v>
      </c>
      <c r="B659" s="21" t="s">
        <v>23</v>
      </c>
      <c r="C659" s="77" t="s">
        <v>601</v>
      </c>
      <c r="D659" s="78">
        <v>2107</v>
      </c>
      <c r="E659" s="74">
        <v>9359</v>
      </c>
      <c r="F659" s="78">
        <v>1579</v>
      </c>
      <c r="G659" s="78">
        <v>1004</v>
      </c>
      <c r="H659" s="69">
        <v>137.6771586084682</v>
      </c>
      <c r="I659" s="69">
        <v>10.791527826636091</v>
      </c>
      <c r="J659" s="69">
        <v>9.5124918554416418</v>
      </c>
      <c r="K659" s="69">
        <v>1700.2903474593529</v>
      </c>
      <c r="L659" s="69">
        <f t="shared" si="121"/>
        <v>78.95</v>
      </c>
      <c r="M659" s="69">
        <f t="shared" si="122"/>
        <v>925.05</v>
      </c>
      <c r="N659" s="69">
        <f t="shared" si="132"/>
        <v>92.504999999999995</v>
      </c>
      <c r="O659" s="69">
        <f t="shared" si="123"/>
        <v>78.95</v>
      </c>
      <c r="P659" s="69">
        <f t="shared" si="124"/>
        <v>52.800000000000004</v>
      </c>
      <c r="Q659" s="70">
        <f t="shared" si="125"/>
        <v>528</v>
      </c>
      <c r="R659" s="70">
        <v>137.6771586084682</v>
      </c>
      <c r="S659" s="71">
        <f t="shared" si="126"/>
        <v>5.3957639133180457</v>
      </c>
      <c r="T659" s="71">
        <f t="shared" si="127"/>
        <v>0.95124918554416427</v>
      </c>
      <c r="U659" s="86">
        <v>17.002903474593531</v>
      </c>
      <c r="V659" s="70">
        <f t="shared" si="128"/>
        <v>119.41957681083562</v>
      </c>
      <c r="W659" s="86">
        <f t="shared" si="129"/>
        <v>41.746213569219023</v>
      </c>
      <c r="X659" s="86">
        <f t="shared" si="130"/>
        <v>161</v>
      </c>
      <c r="Y659" s="25">
        <f t="shared" si="131"/>
        <v>137</v>
      </c>
    </row>
    <row r="660" spans="1:25" ht="24" x14ac:dyDescent="0.45">
      <c r="A660" s="10" t="s">
        <v>1335</v>
      </c>
      <c r="B660" s="21" t="s">
        <v>23</v>
      </c>
      <c r="C660" s="77" t="s">
        <v>748</v>
      </c>
      <c r="D660" s="78">
        <v>1412</v>
      </c>
      <c r="E660" s="74">
        <v>6621</v>
      </c>
      <c r="F660" s="78">
        <v>1261</v>
      </c>
      <c r="G660" s="78">
        <v>280</v>
      </c>
      <c r="H660" s="69">
        <v>92.263952517872383</v>
      </c>
      <c r="I660" s="69">
        <v>7.2319113864310216</v>
      </c>
      <c r="J660" s="69">
        <v>6.7295874105010265</v>
      </c>
      <c r="K660" s="69">
        <v>1357.8632857164307</v>
      </c>
      <c r="L660" s="69">
        <f t="shared" si="121"/>
        <v>63.050000000000004</v>
      </c>
      <c r="M660" s="69">
        <f t="shared" si="122"/>
        <v>216.95</v>
      </c>
      <c r="N660" s="69">
        <f t="shared" si="132"/>
        <v>21.695</v>
      </c>
      <c r="O660" s="69">
        <f t="shared" si="123"/>
        <v>63.050000000000004</v>
      </c>
      <c r="P660" s="69">
        <f t="shared" si="124"/>
        <v>15.100000000000001</v>
      </c>
      <c r="Q660" s="70">
        <f t="shared" si="125"/>
        <v>151</v>
      </c>
      <c r="R660" s="70">
        <v>92.263952517872383</v>
      </c>
      <c r="S660" s="71">
        <f t="shared" si="126"/>
        <v>3.6159556932155108</v>
      </c>
      <c r="T660" s="71">
        <f t="shared" si="127"/>
        <v>0.67295874105010267</v>
      </c>
      <c r="U660" s="86">
        <v>13.578632857164308</v>
      </c>
      <c r="V660" s="70">
        <f t="shared" si="128"/>
        <v>102.19058232720209</v>
      </c>
      <c r="W660" s="86">
        <f t="shared" si="129"/>
        <v>35.723371230429223</v>
      </c>
      <c r="X660" s="86">
        <f t="shared" si="130"/>
        <v>138</v>
      </c>
      <c r="Y660" s="25">
        <f t="shared" si="131"/>
        <v>117</v>
      </c>
    </row>
    <row r="661" spans="1:25" ht="24" x14ac:dyDescent="0.45">
      <c r="A661" s="10" t="s">
        <v>420</v>
      </c>
      <c r="B661" s="21" t="s">
        <v>23</v>
      </c>
      <c r="C661" s="77" t="s">
        <v>803</v>
      </c>
      <c r="D661" s="78">
        <v>1503</v>
      </c>
      <c r="E661" s="74">
        <v>5822</v>
      </c>
      <c r="F661" s="78">
        <v>587</v>
      </c>
      <c r="G661" s="78">
        <v>85</v>
      </c>
      <c r="H661" s="69">
        <v>98.210142092324489</v>
      </c>
      <c r="I661" s="69">
        <v>7.6979906613355702</v>
      </c>
      <c r="J661" s="69">
        <v>5.9174834472038933</v>
      </c>
      <c r="K661" s="69">
        <v>632.09020516696648</v>
      </c>
      <c r="L661" s="69">
        <f t="shared" si="121"/>
        <v>29.35</v>
      </c>
      <c r="M661" s="69">
        <f t="shared" si="122"/>
        <v>55.65</v>
      </c>
      <c r="N661" s="69">
        <f t="shared" si="132"/>
        <v>5.5649999999999995</v>
      </c>
      <c r="O661" s="69">
        <f t="shared" si="123"/>
        <v>29.35</v>
      </c>
      <c r="P661" s="69">
        <f t="shared" si="124"/>
        <v>91.600000000000009</v>
      </c>
      <c r="Q661" s="70">
        <f t="shared" si="125"/>
        <v>916</v>
      </c>
      <c r="R661" s="70">
        <v>98.210142092324489</v>
      </c>
      <c r="S661" s="71">
        <f t="shared" si="126"/>
        <v>3.8489953306677851</v>
      </c>
      <c r="T661" s="71">
        <f t="shared" si="127"/>
        <v>0.5917483447203894</v>
      </c>
      <c r="U661" s="86">
        <v>6.3209020516696652</v>
      </c>
      <c r="V661" s="70">
        <f t="shared" si="128"/>
        <v>193.82329112994154</v>
      </c>
      <c r="W661" s="86">
        <f t="shared" si="129"/>
        <v>67.755963655912709</v>
      </c>
      <c r="X661" s="86">
        <f t="shared" si="130"/>
        <v>262</v>
      </c>
      <c r="Y661" s="25">
        <f t="shared" si="131"/>
        <v>223</v>
      </c>
    </row>
    <row r="662" spans="1:25" ht="24" x14ac:dyDescent="0.45">
      <c r="A662" s="10" t="s">
        <v>112</v>
      </c>
      <c r="B662" s="21" t="s">
        <v>23</v>
      </c>
      <c r="C662" s="77" t="s">
        <v>824</v>
      </c>
      <c r="D662" s="78">
        <v>1320</v>
      </c>
      <c r="E662" s="74">
        <v>5670</v>
      </c>
      <c r="F662" s="78">
        <v>674</v>
      </c>
      <c r="G662" s="78">
        <v>105</v>
      </c>
      <c r="H662" s="69">
        <v>86.252420200843872</v>
      </c>
      <c r="I662" s="69">
        <v>6.7607103612527961</v>
      </c>
      <c r="J662" s="69">
        <v>5.7629905780910464</v>
      </c>
      <c r="K662" s="69">
        <v>725.77308054946411</v>
      </c>
      <c r="L662" s="69">
        <f t="shared" si="121"/>
        <v>33.700000000000003</v>
      </c>
      <c r="M662" s="69">
        <f t="shared" si="122"/>
        <v>71.3</v>
      </c>
      <c r="N662" s="69">
        <f t="shared" si="132"/>
        <v>7.13</v>
      </c>
      <c r="O662" s="69">
        <f t="shared" si="123"/>
        <v>33.700000000000003</v>
      </c>
      <c r="P662" s="69">
        <f t="shared" si="124"/>
        <v>64.600000000000009</v>
      </c>
      <c r="Q662" s="70">
        <f t="shared" si="125"/>
        <v>646</v>
      </c>
      <c r="R662" s="70">
        <v>86.252420200843872</v>
      </c>
      <c r="S662" s="71">
        <f t="shared" si="126"/>
        <v>3.3803551806263981</v>
      </c>
      <c r="T662" s="71">
        <f t="shared" si="127"/>
        <v>0.57629905780910462</v>
      </c>
      <c r="U662" s="86">
        <v>7.2577308054946421</v>
      </c>
      <c r="V662" s="70">
        <f t="shared" si="128"/>
        <v>153.78420712915582</v>
      </c>
      <c r="W662" s="86">
        <f t="shared" si="129"/>
        <v>53.759262307185118</v>
      </c>
      <c r="X662" s="86">
        <f t="shared" si="130"/>
        <v>208</v>
      </c>
      <c r="Y662" s="25">
        <f t="shared" si="131"/>
        <v>177</v>
      </c>
    </row>
    <row r="663" spans="1:25" ht="24" x14ac:dyDescent="0.45">
      <c r="A663" s="10" t="s">
        <v>180</v>
      </c>
      <c r="B663" s="21" t="s">
        <v>23</v>
      </c>
      <c r="C663" s="77" t="s">
        <v>830</v>
      </c>
      <c r="D663" s="78">
        <v>1642</v>
      </c>
      <c r="E663" s="74">
        <v>5606</v>
      </c>
      <c r="F663" s="78">
        <v>1239</v>
      </c>
      <c r="G663" s="78">
        <v>358</v>
      </c>
      <c r="H663" s="69">
        <v>107.29278331044367</v>
      </c>
      <c r="I663" s="69">
        <v>8.409913949376584</v>
      </c>
      <c r="J663" s="69">
        <v>5.6979409489909001</v>
      </c>
      <c r="K663" s="69">
        <v>1334.173363205914</v>
      </c>
      <c r="L663" s="69">
        <f t="shared" si="121"/>
        <v>61.95</v>
      </c>
      <c r="M663" s="69">
        <f t="shared" si="122"/>
        <v>296.05</v>
      </c>
      <c r="N663" s="69">
        <f t="shared" si="132"/>
        <v>29.605</v>
      </c>
      <c r="O663" s="69">
        <f t="shared" si="123"/>
        <v>61.95</v>
      </c>
      <c r="P663" s="69">
        <f t="shared" si="124"/>
        <v>40.300000000000004</v>
      </c>
      <c r="Q663" s="70">
        <f t="shared" si="125"/>
        <v>403</v>
      </c>
      <c r="R663" s="70">
        <v>107.29278331044367</v>
      </c>
      <c r="S663" s="71">
        <f t="shared" si="126"/>
        <v>4.204956974688292</v>
      </c>
      <c r="T663" s="71">
        <f t="shared" si="127"/>
        <v>0.56979409489909005</v>
      </c>
      <c r="U663" s="86">
        <v>13.341733632059141</v>
      </c>
      <c r="V663" s="70">
        <f t="shared" si="128"/>
        <v>134.964679822292</v>
      </c>
      <c r="W663" s="86">
        <f t="shared" si="129"/>
        <v>47.180407924971298</v>
      </c>
      <c r="X663" s="86">
        <f t="shared" si="130"/>
        <v>182</v>
      </c>
      <c r="Y663" s="25">
        <f t="shared" si="131"/>
        <v>155</v>
      </c>
    </row>
    <row r="664" spans="1:25" ht="24" x14ac:dyDescent="0.45">
      <c r="A664" s="10" t="s">
        <v>191</v>
      </c>
      <c r="B664" s="21" t="s">
        <v>23</v>
      </c>
      <c r="C664" s="77" t="s">
        <v>867</v>
      </c>
      <c r="D664" s="78">
        <v>1370</v>
      </c>
      <c r="E664" s="74">
        <v>5261</v>
      </c>
      <c r="F664" s="78">
        <v>991</v>
      </c>
      <c r="G664" s="78">
        <v>36</v>
      </c>
      <c r="H664" s="69">
        <v>89.519557329663712</v>
      </c>
      <c r="I664" s="69">
        <v>7.0167978749366142</v>
      </c>
      <c r="J664" s="69">
        <v>5.3472827921229271</v>
      </c>
      <c r="K664" s="69">
        <v>1067.1233276328173</v>
      </c>
      <c r="L664" s="69">
        <f t="shared" si="121"/>
        <v>49.550000000000004</v>
      </c>
      <c r="M664" s="69">
        <f t="shared" si="122"/>
        <v>-13.550000000000004</v>
      </c>
      <c r="N664" s="69">
        <f t="shared" si="132"/>
        <v>-1.3550000000000004</v>
      </c>
      <c r="O664" s="69">
        <f t="shared" si="123"/>
        <v>49.550000000000004</v>
      </c>
      <c r="P664" s="69">
        <f t="shared" si="124"/>
        <v>37.9</v>
      </c>
      <c r="Q664" s="70">
        <f t="shared" si="125"/>
        <v>379</v>
      </c>
      <c r="R664" s="70">
        <v>89.519557329663712</v>
      </c>
      <c r="S664" s="71">
        <f t="shared" si="126"/>
        <v>3.5083989374683071</v>
      </c>
      <c r="T664" s="71">
        <f t="shared" si="127"/>
        <v>0.53472827921229271</v>
      </c>
      <c r="U664" s="86">
        <v>10.671233276328174</v>
      </c>
      <c r="V664" s="70">
        <f t="shared" si="128"/>
        <v>142.4194612642479</v>
      </c>
      <c r="W664" s="86">
        <f t="shared" si="129"/>
        <v>49.786420326779634</v>
      </c>
      <c r="X664" s="86">
        <f t="shared" si="130"/>
        <v>192</v>
      </c>
      <c r="Y664" s="25">
        <f t="shared" si="131"/>
        <v>163</v>
      </c>
    </row>
    <row r="665" spans="1:25" ht="24" x14ac:dyDescent="0.45">
      <c r="A665" s="10" t="s">
        <v>24</v>
      </c>
      <c r="B665" s="21" t="s">
        <v>23</v>
      </c>
      <c r="C665" s="77" t="s">
        <v>871</v>
      </c>
      <c r="D665" s="78">
        <v>1255</v>
      </c>
      <c r="E665" s="74">
        <v>5238</v>
      </c>
      <c r="F665" s="78">
        <v>904</v>
      </c>
      <c r="G665" s="78">
        <v>167</v>
      </c>
      <c r="H665" s="69">
        <v>82.00514193337807</v>
      </c>
      <c r="I665" s="69">
        <v>6.4277965934638326</v>
      </c>
      <c r="J665" s="69">
        <v>5.3239055816650618</v>
      </c>
      <c r="K665" s="69">
        <v>973.44045225031982</v>
      </c>
      <c r="L665" s="69">
        <f t="shared" si="121"/>
        <v>45.2</v>
      </c>
      <c r="M665" s="69">
        <f t="shared" si="122"/>
        <v>121.8</v>
      </c>
      <c r="N665" s="69">
        <f t="shared" si="132"/>
        <v>12.18</v>
      </c>
      <c r="O665" s="69">
        <f t="shared" si="123"/>
        <v>45.2</v>
      </c>
      <c r="P665" s="69">
        <f t="shared" si="124"/>
        <v>35.1</v>
      </c>
      <c r="Q665" s="70">
        <f t="shared" si="125"/>
        <v>351</v>
      </c>
      <c r="R665" s="70">
        <v>82.00514193337807</v>
      </c>
      <c r="S665" s="71">
        <f t="shared" si="126"/>
        <v>3.2138982967319163</v>
      </c>
      <c r="T665" s="71">
        <f t="shared" si="127"/>
        <v>0.53239055816650616</v>
      </c>
      <c r="U665" s="86">
        <v>9.7344045225031977</v>
      </c>
      <c r="V665" s="70">
        <f t="shared" si="128"/>
        <v>117.34105419444666</v>
      </c>
      <c r="W665" s="86">
        <f t="shared" si="129"/>
        <v>41.019612023898929</v>
      </c>
      <c r="X665" s="86">
        <f t="shared" si="130"/>
        <v>158</v>
      </c>
      <c r="Y665" s="25">
        <f t="shared" si="131"/>
        <v>134</v>
      </c>
    </row>
    <row r="666" spans="1:25" ht="24" x14ac:dyDescent="0.45">
      <c r="A666" s="10" t="s">
        <v>107</v>
      </c>
      <c r="B666" s="21" t="s">
        <v>23</v>
      </c>
      <c r="C666" s="77" t="s">
        <v>874</v>
      </c>
      <c r="D666" s="78">
        <v>1355</v>
      </c>
      <c r="E666" s="74">
        <v>5192</v>
      </c>
      <c r="F666" s="78">
        <v>977</v>
      </c>
      <c r="G666" s="78">
        <v>393</v>
      </c>
      <c r="H666" s="69">
        <v>88.539416191017764</v>
      </c>
      <c r="I666" s="69">
        <v>6.9399716208314688</v>
      </c>
      <c r="J666" s="69">
        <v>5.277151160749332</v>
      </c>
      <c r="K666" s="69">
        <v>1052.0479223988523</v>
      </c>
      <c r="L666" s="69">
        <f t="shared" si="121"/>
        <v>48.85</v>
      </c>
      <c r="M666" s="69">
        <f t="shared" si="122"/>
        <v>344.15</v>
      </c>
      <c r="N666" s="69">
        <f t="shared" si="132"/>
        <v>34.414999999999999</v>
      </c>
      <c r="O666" s="69">
        <f t="shared" si="123"/>
        <v>48.85</v>
      </c>
      <c r="P666" s="69">
        <f t="shared" si="124"/>
        <v>37.800000000000004</v>
      </c>
      <c r="Q666" s="70">
        <f t="shared" si="125"/>
        <v>378</v>
      </c>
      <c r="R666" s="70">
        <v>88.539416191017764</v>
      </c>
      <c r="S666" s="71">
        <f t="shared" si="126"/>
        <v>3.4699858104157344</v>
      </c>
      <c r="T666" s="71">
        <f t="shared" si="127"/>
        <v>0.52771511607493327</v>
      </c>
      <c r="U666" s="86">
        <v>10.520479223988524</v>
      </c>
      <c r="V666" s="70">
        <f t="shared" si="128"/>
        <v>105.38716610934708</v>
      </c>
      <c r="W666" s="86">
        <f t="shared" si="129"/>
        <v>36.84082008450369</v>
      </c>
      <c r="X666" s="86">
        <f t="shared" si="130"/>
        <v>142</v>
      </c>
      <c r="Y666" s="25">
        <f t="shared" si="131"/>
        <v>121</v>
      </c>
    </row>
    <row r="667" spans="1:25" ht="24" x14ac:dyDescent="0.45">
      <c r="A667" s="10" t="s">
        <v>180</v>
      </c>
      <c r="B667" s="21" t="s">
        <v>23</v>
      </c>
      <c r="C667" s="77" t="s">
        <v>889</v>
      </c>
      <c r="D667" s="78">
        <v>1229</v>
      </c>
      <c r="E667" s="74">
        <v>4992</v>
      </c>
      <c r="F667" s="78">
        <v>936</v>
      </c>
      <c r="G667" s="78">
        <v>134</v>
      </c>
      <c r="H667" s="69">
        <v>80.306230626391752</v>
      </c>
      <c r="I667" s="69">
        <v>6.2946310863482475</v>
      </c>
      <c r="J667" s="69">
        <v>5.0738710698113767</v>
      </c>
      <c r="K667" s="69">
        <v>1007.8985213565259</v>
      </c>
      <c r="L667" s="69">
        <f t="shared" si="121"/>
        <v>46.800000000000004</v>
      </c>
      <c r="M667" s="69">
        <f t="shared" si="122"/>
        <v>87.199999999999989</v>
      </c>
      <c r="N667" s="69">
        <f t="shared" si="132"/>
        <v>8.7199999999999989</v>
      </c>
      <c r="O667" s="69">
        <f t="shared" si="123"/>
        <v>46.800000000000004</v>
      </c>
      <c r="P667" s="69">
        <f t="shared" si="124"/>
        <v>29.3</v>
      </c>
      <c r="Q667" s="70">
        <f t="shared" si="125"/>
        <v>293</v>
      </c>
      <c r="R667" s="70">
        <v>80.306230626391752</v>
      </c>
      <c r="S667" s="71">
        <f t="shared" si="126"/>
        <v>3.1473155431741238</v>
      </c>
      <c r="T667" s="71">
        <f t="shared" si="127"/>
        <v>0.50738710698113765</v>
      </c>
      <c r="U667" s="86">
        <v>10.078985213565259</v>
      </c>
      <c r="V667" s="70">
        <f t="shared" si="128"/>
        <v>113.60514427615</v>
      </c>
      <c r="W667" s="86">
        <f t="shared" si="129"/>
        <v>39.713627716387762</v>
      </c>
      <c r="X667" s="86">
        <f t="shared" si="130"/>
        <v>153</v>
      </c>
      <c r="Y667" s="25">
        <f t="shared" si="131"/>
        <v>130</v>
      </c>
    </row>
    <row r="668" spans="1:25" ht="24" x14ac:dyDescent="0.45">
      <c r="A668" s="10" t="s">
        <v>904</v>
      </c>
      <c r="B668" s="21" t="s">
        <v>23</v>
      </c>
      <c r="C668" s="77" t="s">
        <v>905</v>
      </c>
      <c r="D668" s="78">
        <v>1392</v>
      </c>
      <c r="E668" s="74">
        <v>4779</v>
      </c>
      <c r="F668" s="78">
        <v>1086</v>
      </c>
      <c r="G668" s="78">
        <v>179</v>
      </c>
      <c r="H668" s="69">
        <v>90.957097666344438</v>
      </c>
      <c r="I668" s="69">
        <v>7.1294763809574944</v>
      </c>
      <c r="J668" s="69">
        <v>4.8573777729624537</v>
      </c>
      <c r="K668" s="69">
        <v>1169.4207202918665</v>
      </c>
      <c r="L668" s="69">
        <f t="shared" si="121"/>
        <v>54.300000000000004</v>
      </c>
      <c r="M668" s="69">
        <f t="shared" si="122"/>
        <v>124.69999999999999</v>
      </c>
      <c r="N668" s="69">
        <f t="shared" si="132"/>
        <v>12.469999999999999</v>
      </c>
      <c r="O668" s="69">
        <f t="shared" si="123"/>
        <v>54.300000000000004</v>
      </c>
      <c r="P668" s="69">
        <f t="shared" si="124"/>
        <v>30.6</v>
      </c>
      <c r="Q668" s="70">
        <f t="shared" si="125"/>
        <v>306</v>
      </c>
      <c r="R668" s="70">
        <v>90.957097666344438</v>
      </c>
      <c r="S668" s="71">
        <f t="shared" si="126"/>
        <v>3.5647381904787472</v>
      </c>
      <c r="T668" s="71">
        <f t="shared" si="127"/>
        <v>0.4857377772962454</v>
      </c>
      <c r="U668" s="86">
        <v>11.694207202918665</v>
      </c>
      <c r="V668" s="70">
        <f t="shared" si="128"/>
        <v>123.86030528244561</v>
      </c>
      <c r="W668" s="86">
        <f t="shared" si="129"/>
        <v>43.298585501271639</v>
      </c>
      <c r="X668" s="86">
        <f t="shared" si="130"/>
        <v>167</v>
      </c>
      <c r="Y668" s="25">
        <f t="shared" si="131"/>
        <v>142</v>
      </c>
    </row>
    <row r="669" spans="1:25" ht="24" x14ac:dyDescent="0.45">
      <c r="A669" s="10" t="s">
        <v>420</v>
      </c>
      <c r="B669" s="21" t="s">
        <v>23</v>
      </c>
      <c r="C669" s="77" t="s">
        <v>908</v>
      </c>
      <c r="D669" s="78">
        <v>1127</v>
      </c>
      <c r="E669" s="74">
        <v>4719</v>
      </c>
      <c r="F669" s="78">
        <v>845</v>
      </c>
      <c r="G669" s="78">
        <v>101</v>
      </c>
      <c r="H669" s="69">
        <v>73.641270883599276</v>
      </c>
      <c r="I669" s="69">
        <v>5.7722125584332584</v>
      </c>
      <c r="J669" s="69">
        <v>4.7963937456810672</v>
      </c>
      <c r="K669" s="69">
        <v>909.90838733575254</v>
      </c>
      <c r="L669" s="69">
        <f t="shared" si="121"/>
        <v>42.25</v>
      </c>
      <c r="M669" s="69">
        <f t="shared" si="122"/>
        <v>58.75</v>
      </c>
      <c r="N669" s="69">
        <f t="shared" si="132"/>
        <v>5.875</v>
      </c>
      <c r="O669" s="69">
        <f t="shared" si="123"/>
        <v>42.25</v>
      </c>
      <c r="P669" s="69">
        <f t="shared" si="124"/>
        <v>28.200000000000003</v>
      </c>
      <c r="Q669" s="70">
        <f t="shared" si="125"/>
        <v>282</v>
      </c>
      <c r="R669" s="70">
        <v>73.641270883599276</v>
      </c>
      <c r="S669" s="71">
        <f t="shared" si="126"/>
        <v>2.8861062792166292</v>
      </c>
      <c r="T669" s="71">
        <f t="shared" si="127"/>
        <v>0.47963937456810674</v>
      </c>
      <c r="U669" s="86">
        <v>9.099083873357527</v>
      </c>
      <c r="V669" s="70">
        <f t="shared" si="128"/>
        <v>107.47182166160533</v>
      </c>
      <c r="W669" s="86">
        <f t="shared" si="129"/>
        <v>37.56956555678655</v>
      </c>
      <c r="X669" s="86">
        <f t="shared" si="130"/>
        <v>145</v>
      </c>
      <c r="Y669" s="25">
        <f t="shared" si="131"/>
        <v>123</v>
      </c>
    </row>
    <row r="670" spans="1:25" ht="24" x14ac:dyDescent="0.45">
      <c r="A670" s="10" t="s">
        <v>241</v>
      </c>
      <c r="B670" s="21" t="s">
        <v>23</v>
      </c>
      <c r="C670" s="77" t="s">
        <v>974</v>
      </c>
      <c r="D670" s="78">
        <v>876</v>
      </c>
      <c r="E670" s="74">
        <v>4003</v>
      </c>
      <c r="F670" s="78">
        <v>746</v>
      </c>
      <c r="G670" s="78">
        <v>192</v>
      </c>
      <c r="H670" s="69">
        <v>57.240242496923656</v>
      </c>
      <c r="I670" s="69">
        <v>4.4866532397404919</v>
      </c>
      <c r="J670" s="69">
        <v>4.0686510201231849</v>
      </c>
      <c r="K670" s="69">
        <v>803.30373603842759</v>
      </c>
      <c r="L670" s="69">
        <f t="shared" si="121"/>
        <v>37.300000000000004</v>
      </c>
      <c r="M670" s="69">
        <f t="shared" si="122"/>
        <v>154.69999999999999</v>
      </c>
      <c r="N670" s="69">
        <f t="shared" si="132"/>
        <v>15.469999999999999</v>
      </c>
      <c r="O670" s="69">
        <f t="shared" si="123"/>
        <v>37.300000000000004</v>
      </c>
      <c r="P670" s="69">
        <f t="shared" si="124"/>
        <v>13</v>
      </c>
      <c r="Q670" s="70">
        <f t="shared" si="125"/>
        <v>130</v>
      </c>
      <c r="R670" s="70">
        <v>57.240242496923656</v>
      </c>
      <c r="S670" s="71">
        <f t="shared" si="126"/>
        <v>2.243326619870246</v>
      </c>
      <c r="T670" s="71">
        <f t="shared" si="127"/>
        <v>0.40686510201231851</v>
      </c>
      <c r="U670" s="86">
        <v>8.0330373603842755</v>
      </c>
      <c r="V670" s="70">
        <f t="shared" si="128"/>
        <v>64.639741375165855</v>
      </c>
      <c r="W670" s="86">
        <f t="shared" si="129"/>
        <v>22.596499841740435</v>
      </c>
      <c r="X670" s="86">
        <f t="shared" si="130"/>
        <v>87</v>
      </c>
      <c r="Y670" s="25">
        <f t="shared" si="131"/>
        <v>74</v>
      </c>
    </row>
    <row r="671" spans="1:25" ht="24" x14ac:dyDescent="0.45">
      <c r="A671" s="10" t="s">
        <v>92</v>
      </c>
      <c r="B671" s="21" t="s">
        <v>23</v>
      </c>
      <c r="C671" s="77" t="s">
        <v>1000</v>
      </c>
      <c r="D671" s="78">
        <v>1027</v>
      </c>
      <c r="E671" s="74">
        <v>3760</v>
      </c>
      <c r="F671" s="78">
        <v>925</v>
      </c>
      <c r="G671" s="78">
        <v>139</v>
      </c>
      <c r="H671" s="69">
        <v>67.106996625959582</v>
      </c>
      <c r="I671" s="69">
        <v>5.2600375310656222</v>
      </c>
      <c r="J671" s="69">
        <v>3.8216657096335687</v>
      </c>
      <c r="K671" s="69">
        <v>996.05356010126752</v>
      </c>
      <c r="L671" s="69">
        <f t="shared" si="121"/>
        <v>46.25</v>
      </c>
      <c r="M671" s="69">
        <f t="shared" si="122"/>
        <v>92.75</v>
      </c>
      <c r="N671" s="69">
        <f t="shared" si="132"/>
        <v>9.2750000000000004</v>
      </c>
      <c r="O671" s="69">
        <f t="shared" si="123"/>
        <v>46.25</v>
      </c>
      <c r="P671" s="69">
        <f t="shared" si="124"/>
        <v>10.200000000000001</v>
      </c>
      <c r="Q671" s="70">
        <f t="shared" si="125"/>
        <v>102</v>
      </c>
      <c r="R671" s="70">
        <v>67.106996625959582</v>
      </c>
      <c r="S671" s="71">
        <f t="shared" si="126"/>
        <v>2.6300187655328111</v>
      </c>
      <c r="T671" s="71">
        <f t="shared" si="127"/>
        <v>0.38216657096335688</v>
      </c>
      <c r="U671" s="86">
        <v>9.9605356010126762</v>
      </c>
      <c r="V671" s="70">
        <f t="shared" si="128"/>
        <v>80.240384421541705</v>
      </c>
      <c r="W671" s="86">
        <f t="shared" si="129"/>
        <v>28.050109658686843</v>
      </c>
      <c r="X671" s="86">
        <f t="shared" si="130"/>
        <v>108</v>
      </c>
      <c r="Y671" s="25">
        <f t="shared" si="131"/>
        <v>92</v>
      </c>
    </row>
    <row r="672" spans="1:25" ht="24" x14ac:dyDescent="0.45">
      <c r="A672" s="10" t="s">
        <v>1336</v>
      </c>
      <c r="B672" s="21" t="s">
        <v>23</v>
      </c>
      <c r="C672" s="77" t="s">
        <v>1013</v>
      </c>
      <c r="D672" s="78">
        <v>862</v>
      </c>
      <c r="E672" s="74">
        <v>3613</v>
      </c>
      <c r="F672" s="78">
        <v>772</v>
      </c>
      <c r="G672" s="78">
        <v>77</v>
      </c>
      <c r="H672" s="69">
        <v>56.325444100854099</v>
      </c>
      <c r="I672" s="69">
        <v>4.4149487359090225</v>
      </c>
      <c r="J672" s="69">
        <v>3.6722548427941715</v>
      </c>
      <c r="K672" s="69">
        <v>831.30091718721997</v>
      </c>
      <c r="L672" s="69">
        <f t="shared" si="121"/>
        <v>38.6</v>
      </c>
      <c r="M672" s="69">
        <f t="shared" si="122"/>
        <v>38.4</v>
      </c>
      <c r="N672" s="69">
        <f t="shared" si="132"/>
        <v>3.84</v>
      </c>
      <c r="O672" s="69">
        <f t="shared" si="123"/>
        <v>38.6</v>
      </c>
      <c r="P672" s="69">
        <f t="shared" si="124"/>
        <v>9</v>
      </c>
      <c r="Q672" s="70">
        <f t="shared" si="125"/>
        <v>90</v>
      </c>
      <c r="R672" s="70">
        <v>56.325444100854099</v>
      </c>
      <c r="S672" s="71">
        <f t="shared" si="126"/>
        <v>2.2074743679545112</v>
      </c>
      <c r="T672" s="71">
        <f t="shared" si="127"/>
        <v>0.36722548427941715</v>
      </c>
      <c r="U672" s="86">
        <v>8.313009171872201</v>
      </c>
      <c r="V672" s="70">
        <f t="shared" si="128"/>
        <v>71.638702156401393</v>
      </c>
      <c r="W672" s="86">
        <f t="shared" si="129"/>
        <v>25.043168297104916</v>
      </c>
      <c r="X672" s="86">
        <f t="shared" si="130"/>
        <v>97</v>
      </c>
      <c r="Y672" s="25">
        <f t="shared" si="131"/>
        <v>82</v>
      </c>
    </row>
    <row r="673" spans="1:25" ht="24" x14ac:dyDescent="0.45">
      <c r="A673" s="10" t="s">
        <v>904</v>
      </c>
      <c r="B673" s="21" t="s">
        <v>23</v>
      </c>
      <c r="C673" s="77" t="s">
        <v>370</v>
      </c>
      <c r="D673" s="78">
        <v>909</v>
      </c>
      <c r="E673" s="74">
        <v>3468</v>
      </c>
      <c r="F673" s="78">
        <v>823</v>
      </c>
      <c r="G673" s="78">
        <v>51</v>
      </c>
      <c r="H673" s="69">
        <v>59.396553001944753</v>
      </c>
      <c r="I673" s="69">
        <v>4.6556709987718117</v>
      </c>
      <c r="J673" s="69">
        <v>3.5248767768641538</v>
      </c>
      <c r="K673" s="69">
        <v>886.21846482523586</v>
      </c>
      <c r="L673" s="69">
        <f t="shared" si="121"/>
        <v>41.150000000000006</v>
      </c>
      <c r="M673" s="69">
        <f t="shared" si="122"/>
        <v>9.8499999999999943</v>
      </c>
      <c r="N673" s="69">
        <f t="shared" si="132"/>
        <v>0.98499999999999943</v>
      </c>
      <c r="O673" s="69">
        <f t="shared" si="123"/>
        <v>41.150000000000006</v>
      </c>
      <c r="P673" s="69">
        <f t="shared" si="124"/>
        <v>8.6</v>
      </c>
      <c r="Q673" s="70">
        <f t="shared" si="125"/>
        <v>86</v>
      </c>
      <c r="R673" s="70">
        <v>59.396553001944753</v>
      </c>
      <c r="S673" s="71">
        <f t="shared" si="126"/>
        <v>2.3278354993859058</v>
      </c>
      <c r="T673" s="71">
        <f t="shared" si="127"/>
        <v>0.35248767768641542</v>
      </c>
      <c r="U673" s="86">
        <v>8.8621846482523576</v>
      </c>
      <c r="V673" s="70">
        <f t="shared" si="128"/>
        <v>77.849085471896601</v>
      </c>
      <c r="W673" s="86">
        <f t="shared" si="129"/>
        <v>27.21416902545328</v>
      </c>
      <c r="X673" s="86">
        <f t="shared" si="130"/>
        <v>105</v>
      </c>
      <c r="Y673" s="25">
        <f t="shared" si="131"/>
        <v>89</v>
      </c>
    </row>
    <row r="674" spans="1:25" ht="24" x14ac:dyDescent="0.45">
      <c r="A674" s="10" t="s">
        <v>180</v>
      </c>
      <c r="B674" s="21" t="s">
        <v>23</v>
      </c>
      <c r="C674" s="77" t="s">
        <v>1148</v>
      </c>
      <c r="D674" s="78">
        <v>557</v>
      </c>
      <c r="E674" s="74">
        <v>2196</v>
      </c>
      <c r="F674" s="78">
        <v>356</v>
      </c>
      <c r="G674" s="78">
        <v>28</v>
      </c>
      <c r="H674" s="69">
        <v>36.395907615053055</v>
      </c>
      <c r="I674" s="69">
        <v>2.8528149024377329</v>
      </c>
      <c r="J674" s="69">
        <v>2.2320153984987545</v>
      </c>
      <c r="K674" s="69">
        <v>383.34601880654185</v>
      </c>
      <c r="L674" s="69">
        <f t="shared" si="121"/>
        <v>17.8</v>
      </c>
      <c r="M674" s="69">
        <f t="shared" si="122"/>
        <v>10.199999999999999</v>
      </c>
      <c r="N674" s="69">
        <f t="shared" si="132"/>
        <v>1.02</v>
      </c>
      <c r="O674" s="69">
        <f t="shared" si="123"/>
        <v>17.8</v>
      </c>
      <c r="P674" s="69">
        <f t="shared" si="124"/>
        <v>20.100000000000001</v>
      </c>
      <c r="Q674" s="70">
        <f t="shared" si="125"/>
        <v>201</v>
      </c>
      <c r="R674" s="70">
        <v>36.395907615053055</v>
      </c>
      <c r="S674" s="71">
        <f t="shared" si="126"/>
        <v>1.4264074512188665</v>
      </c>
      <c r="T674" s="71">
        <f t="shared" si="127"/>
        <v>0.22320153984987545</v>
      </c>
      <c r="U674" s="86">
        <v>3.8334601880654184</v>
      </c>
      <c r="V674" s="70">
        <f t="shared" si="128"/>
        <v>60.512573714487459</v>
      </c>
      <c r="W674" s="86">
        <f t="shared" si="129"/>
        <v>21.153741232140163</v>
      </c>
      <c r="X674" s="86">
        <f t="shared" si="130"/>
        <v>82</v>
      </c>
      <c r="Y674" s="25">
        <f t="shared" si="131"/>
        <v>70</v>
      </c>
    </row>
    <row r="675" spans="1:25" ht="24" x14ac:dyDescent="0.45">
      <c r="A675" s="10" t="s">
        <v>436</v>
      </c>
      <c r="B675" s="21" t="s">
        <v>23</v>
      </c>
      <c r="C675" s="77" t="s">
        <v>436</v>
      </c>
      <c r="D675" s="78">
        <v>495</v>
      </c>
      <c r="E675" s="74">
        <v>2020</v>
      </c>
      <c r="F675" s="78">
        <v>306</v>
      </c>
      <c r="G675" s="78">
        <v>35</v>
      </c>
      <c r="H675" s="69">
        <v>32.344657575316454</v>
      </c>
      <c r="I675" s="69">
        <v>2.5352663854697983</v>
      </c>
      <c r="J675" s="69">
        <v>2.0531289184733534</v>
      </c>
      <c r="K675" s="69">
        <v>329.505285828095</v>
      </c>
      <c r="L675" s="69">
        <f t="shared" si="121"/>
        <v>15.3</v>
      </c>
      <c r="M675" s="69">
        <f t="shared" si="122"/>
        <v>19.7</v>
      </c>
      <c r="N675" s="69">
        <f t="shared" si="132"/>
        <v>1.97</v>
      </c>
      <c r="O675" s="69">
        <f t="shared" si="123"/>
        <v>15.3</v>
      </c>
      <c r="P675" s="69">
        <f t="shared" si="124"/>
        <v>18.900000000000002</v>
      </c>
      <c r="Q675" s="70">
        <f t="shared" si="125"/>
        <v>189</v>
      </c>
      <c r="R675" s="70">
        <v>32.344657575316454</v>
      </c>
      <c r="S675" s="71">
        <f t="shared" si="126"/>
        <v>1.2676331927348992</v>
      </c>
      <c r="T675" s="71">
        <f t="shared" si="127"/>
        <v>0.20531289184733537</v>
      </c>
      <c r="U675" s="86">
        <v>3.29505285828095</v>
      </c>
      <c r="V675" s="70">
        <f t="shared" si="128"/>
        <v>53.632030734484964</v>
      </c>
      <c r="W675" s="86">
        <f t="shared" si="129"/>
        <v>18.748468793682552</v>
      </c>
      <c r="X675" s="86">
        <f t="shared" si="130"/>
        <v>72</v>
      </c>
      <c r="Y675" s="25">
        <f t="shared" si="131"/>
        <v>61</v>
      </c>
    </row>
    <row r="676" spans="1:25" ht="24" x14ac:dyDescent="0.45">
      <c r="A676" s="10" t="s">
        <v>1334</v>
      </c>
      <c r="B676" s="21" t="s">
        <v>23</v>
      </c>
      <c r="C676" s="77" t="s">
        <v>1194</v>
      </c>
      <c r="D676" s="78">
        <v>383</v>
      </c>
      <c r="E676" s="74">
        <v>1674</v>
      </c>
      <c r="F676" s="78">
        <v>262</v>
      </c>
      <c r="G676" s="78">
        <v>33</v>
      </c>
      <c r="H676" s="69">
        <v>25.026270406760002</v>
      </c>
      <c r="I676" s="69">
        <v>1.961630354818046</v>
      </c>
      <c r="J676" s="69">
        <v>1.70145436115069</v>
      </c>
      <c r="K676" s="69">
        <v>282.12544080706169</v>
      </c>
      <c r="L676" s="69">
        <f t="shared" si="121"/>
        <v>13.100000000000001</v>
      </c>
      <c r="M676" s="69">
        <f t="shared" si="122"/>
        <v>19.899999999999999</v>
      </c>
      <c r="N676" s="69">
        <f t="shared" si="132"/>
        <v>1.9899999999999998</v>
      </c>
      <c r="O676" s="69">
        <f t="shared" si="123"/>
        <v>13.100000000000001</v>
      </c>
      <c r="P676" s="69">
        <f t="shared" si="124"/>
        <v>12.100000000000001</v>
      </c>
      <c r="Q676" s="70">
        <f t="shared" si="125"/>
        <v>121</v>
      </c>
      <c r="R676" s="70">
        <v>25.026270406760002</v>
      </c>
      <c r="S676" s="71">
        <f t="shared" si="126"/>
        <v>0.98081517740902302</v>
      </c>
      <c r="T676" s="71">
        <f t="shared" si="127"/>
        <v>0.17014543611506902</v>
      </c>
      <c r="U676" s="86">
        <v>2.821254408070617</v>
      </c>
      <c r="V676" s="70">
        <f t="shared" si="128"/>
        <v>38.768194556124563</v>
      </c>
      <c r="W676" s="86">
        <f t="shared" si="129"/>
        <v>13.552428947195544</v>
      </c>
      <c r="X676" s="86">
        <f t="shared" si="130"/>
        <v>52</v>
      </c>
      <c r="Y676" s="25">
        <f t="shared" si="131"/>
        <v>44</v>
      </c>
    </row>
    <row r="677" spans="1:25" ht="24" x14ac:dyDescent="0.45">
      <c r="A677" s="4" t="s">
        <v>12</v>
      </c>
      <c r="B677" s="16" t="s">
        <v>11</v>
      </c>
      <c r="C677" s="79" t="s">
        <v>12</v>
      </c>
      <c r="D677" s="80">
        <v>477916</v>
      </c>
      <c r="E677" s="81">
        <v>1565572</v>
      </c>
      <c r="F677" s="80">
        <v>460442</v>
      </c>
      <c r="G677" s="80">
        <v>61145</v>
      </c>
      <c r="H677" s="69">
        <v>19497.042709442369</v>
      </c>
      <c r="I677" s="69">
        <v>3658.12421676432</v>
      </c>
      <c r="J677" s="69">
        <v>2127.4862031572789</v>
      </c>
      <c r="K677" s="69">
        <v>450760.67100736185</v>
      </c>
      <c r="L677" s="69">
        <f t="shared" si="121"/>
        <v>23022.100000000002</v>
      </c>
      <c r="M677" s="69">
        <f t="shared" si="122"/>
        <v>38122.899999999994</v>
      </c>
      <c r="N677" s="69">
        <f t="shared" si="132"/>
        <v>3812.2899999999995</v>
      </c>
      <c r="O677" s="69">
        <f t="shared" si="123"/>
        <v>23022.100000000002</v>
      </c>
      <c r="P677" s="69">
        <f t="shared" si="124"/>
        <v>1747.4</v>
      </c>
      <c r="Q677" s="70">
        <f t="shared" si="125"/>
        <v>17474</v>
      </c>
      <c r="R677" s="70">
        <v>19497.042709442369</v>
      </c>
      <c r="S677" s="71">
        <f t="shared" si="126"/>
        <v>1829.06210838216</v>
      </c>
      <c r="T677" s="71">
        <f t="shared" si="127"/>
        <v>212.74862031572789</v>
      </c>
      <c r="U677" s="86">
        <v>4507.6067100736182</v>
      </c>
      <c r="V677" s="70">
        <f t="shared" si="128"/>
        <v>23556.07290758242</v>
      </c>
      <c r="W677" s="86">
        <f t="shared" si="129"/>
        <v>8234.6368720576684</v>
      </c>
      <c r="X677" s="86">
        <f t="shared" si="130"/>
        <v>31791</v>
      </c>
      <c r="Y677" s="25">
        <f t="shared" si="131"/>
        <v>27034</v>
      </c>
    </row>
    <row r="678" spans="1:25" ht="24" x14ac:dyDescent="0.45">
      <c r="A678" s="7" t="s">
        <v>85</v>
      </c>
      <c r="B678" s="18" t="s">
        <v>11</v>
      </c>
      <c r="C678" s="84" t="s">
        <v>85</v>
      </c>
      <c r="D678" s="85">
        <v>43528</v>
      </c>
      <c r="E678" s="74">
        <v>148858</v>
      </c>
      <c r="F678" s="85">
        <v>41503</v>
      </c>
      <c r="G678" s="85">
        <v>2738</v>
      </c>
      <c r="H678" s="69">
        <v>1775.7666097318513</v>
      </c>
      <c r="I678" s="69">
        <v>333.17744312246776</v>
      </c>
      <c r="J678" s="69">
        <v>202.28602787325411</v>
      </c>
      <c r="K678" s="69">
        <v>40630.351116576116</v>
      </c>
      <c r="L678" s="69">
        <f t="shared" si="121"/>
        <v>2075.15</v>
      </c>
      <c r="M678" s="69">
        <f t="shared" si="122"/>
        <v>662.84999999999991</v>
      </c>
      <c r="N678" s="69">
        <f t="shared" si="132"/>
        <v>66.284999999999997</v>
      </c>
      <c r="O678" s="69">
        <f t="shared" si="123"/>
        <v>2075.15</v>
      </c>
      <c r="P678" s="69">
        <f t="shared" si="124"/>
        <v>202.5</v>
      </c>
      <c r="Q678" s="70">
        <f t="shared" si="125"/>
        <v>2025</v>
      </c>
      <c r="R678" s="70">
        <v>1775.7666097318513</v>
      </c>
      <c r="S678" s="71">
        <f t="shared" si="126"/>
        <v>166.58872156123388</v>
      </c>
      <c r="T678" s="71">
        <f t="shared" si="127"/>
        <v>20.228602787325414</v>
      </c>
      <c r="U678" s="86">
        <v>406.30351116576117</v>
      </c>
      <c r="V678" s="70">
        <f t="shared" si="128"/>
        <v>2464.6452396715213</v>
      </c>
      <c r="W678" s="86">
        <f t="shared" si="129"/>
        <v>861.58073320479707</v>
      </c>
      <c r="X678" s="86">
        <f t="shared" si="130"/>
        <v>3326</v>
      </c>
      <c r="Y678" s="25">
        <f t="shared" si="131"/>
        <v>2828</v>
      </c>
    </row>
    <row r="679" spans="1:25" ht="24" x14ac:dyDescent="0.45">
      <c r="A679" s="7" t="s">
        <v>87</v>
      </c>
      <c r="B679" s="18" t="s">
        <v>11</v>
      </c>
      <c r="C679" s="84" t="s">
        <v>87</v>
      </c>
      <c r="D679" s="85">
        <v>43349</v>
      </c>
      <c r="E679" s="74">
        <v>141634</v>
      </c>
      <c r="F679" s="85">
        <v>40884</v>
      </c>
      <c r="G679" s="85">
        <v>3991</v>
      </c>
      <c r="H679" s="69">
        <v>1768.4641326333858</v>
      </c>
      <c r="I679" s="69">
        <v>331.80731901111596</v>
      </c>
      <c r="J679" s="69">
        <v>192.46919394188066</v>
      </c>
      <c r="K679" s="69">
        <v>40024.366312076185</v>
      </c>
      <c r="L679" s="69">
        <f t="shared" si="121"/>
        <v>2044.2</v>
      </c>
      <c r="M679" s="69">
        <f t="shared" si="122"/>
        <v>1946.8</v>
      </c>
      <c r="N679" s="69">
        <f t="shared" si="132"/>
        <v>194.68</v>
      </c>
      <c r="O679" s="69">
        <f t="shared" si="123"/>
        <v>2044.2</v>
      </c>
      <c r="P679" s="69">
        <f t="shared" si="124"/>
        <v>246.5</v>
      </c>
      <c r="Q679" s="70">
        <f t="shared" si="125"/>
        <v>2465</v>
      </c>
      <c r="R679" s="70">
        <v>1768.4641326333858</v>
      </c>
      <c r="S679" s="71">
        <f t="shared" si="126"/>
        <v>165.90365950555798</v>
      </c>
      <c r="T679" s="71">
        <f t="shared" si="127"/>
        <v>19.246919394188069</v>
      </c>
      <c r="U679" s="86">
        <v>400.24366312076188</v>
      </c>
      <c r="V679" s="70">
        <f t="shared" si="128"/>
        <v>2367.1845358655182</v>
      </c>
      <c r="W679" s="86">
        <f t="shared" si="129"/>
        <v>827.51081381346808</v>
      </c>
      <c r="X679" s="86">
        <f t="shared" si="130"/>
        <v>3195</v>
      </c>
      <c r="Y679" s="25">
        <f t="shared" si="131"/>
        <v>2717</v>
      </c>
    </row>
    <row r="680" spans="1:25" ht="24" x14ac:dyDescent="0.45">
      <c r="A680" s="7" t="s">
        <v>108</v>
      </c>
      <c r="B680" s="18" t="s">
        <v>11</v>
      </c>
      <c r="C680" s="84" t="s">
        <v>108</v>
      </c>
      <c r="D680" s="85">
        <v>33379</v>
      </c>
      <c r="E680" s="74">
        <v>110825</v>
      </c>
      <c r="F680" s="85">
        <v>32337</v>
      </c>
      <c r="G680" s="85">
        <v>2676</v>
      </c>
      <c r="H680" s="69">
        <v>1361.7283970372969</v>
      </c>
      <c r="I680" s="69">
        <v>255.49370230621329</v>
      </c>
      <c r="J680" s="69">
        <v>150.60224535499191</v>
      </c>
      <c r="K680" s="69">
        <v>31657.076935564219</v>
      </c>
      <c r="L680" s="69">
        <f t="shared" si="121"/>
        <v>1616.8500000000001</v>
      </c>
      <c r="M680" s="69">
        <f t="shared" si="122"/>
        <v>1059.1499999999999</v>
      </c>
      <c r="N680" s="69">
        <f t="shared" si="132"/>
        <v>105.91499999999999</v>
      </c>
      <c r="O680" s="69">
        <f t="shared" si="123"/>
        <v>1616.8500000000001</v>
      </c>
      <c r="P680" s="69">
        <f t="shared" si="124"/>
        <v>104.2</v>
      </c>
      <c r="Q680" s="70">
        <f t="shared" si="125"/>
        <v>1042</v>
      </c>
      <c r="R680" s="70">
        <v>1361.7283970372969</v>
      </c>
      <c r="S680" s="71">
        <f t="shared" si="126"/>
        <v>127.74685115310665</v>
      </c>
      <c r="T680" s="71">
        <f t="shared" si="127"/>
        <v>15.060224535499191</v>
      </c>
      <c r="U680" s="86">
        <v>316.5707693556422</v>
      </c>
      <c r="V680" s="70">
        <f t="shared" si="128"/>
        <v>1789.2707930105466</v>
      </c>
      <c r="W680" s="86">
        <f t="shared" si="129"/>
        <v>625.48606060213945</v>
      </c>
      <c r="X680" s="86">
        <f t="shared" si="130"/>
        <v>2415</v>
      </c>
      <c r="Y680" s="25">
        <f t="shared" si="131"/>
        <v>2054</v>
      </c>
    </row>
    <row r="681" spans="1:25" ht="24" x14ac:dyDescent="0.45">
      <c r="A681" s="8" t="s">
        <v>126</v>
      </c>
      <c r="B681" s="19" t="s">
        <v>11</v>
      </c>
      <c r="C681" s="72" t="s">
        <v>126</v>
      </c>
      <c r="D681" s="73">
        <v>28988</v>
      </c>
      <c r="E681" s="74">
        <v>96683</v>
      </c>
      <c r="F681" s="73">
        <v>27636</v>
      </c>
      <c r="G681" s="73">
        <v>3149</v>
      </c>
      <c r="H681" s="69">
        <v>1182.5933303369534</v>
      </c>
      <c r="I681" s="69">
        <v>221.88356279254953</v>
      </c>
      <c r="J681" s="69">
        <v>131.38440683651416</v>
      </c>
      <c r="K681" s="69">
        <v>27054.920932407236</v>
      </c>
      <c r="L681" s="69">
        <f t="shared" si="121"/>
        <v>1381.8000000000002</v>
      </c>
      <c r="M681" s="69">
        <f t="shared" si="122"/>
        <v>1767.1999999999998</v>
      </c>
      <c r="N681" s="69">
        <f t="shared" si="132"/>
        <v>176.71999999999997</v>
      </c>
      <c r="O681" s="69">
        <f t="shared" si="123"/>
        <v>1381.8000000000002</v>
      </c>
      <c r="P681" s="69">
        <f t="shared" si="124"/>
        <v>135.20000000000002</v>
      </c>
      <c r="Q681" s="70">
        <f t="shared" si="125"/>
        <v>1352</v>
      </c>
      <c r="R681" s="70">
        <v>1182.5933303369534</v>
      </c>
      <c r="S681" s="71">
        <f t="shared" si="126"/>
        <v>110.94178139627476</v>
      </c>
      <c r="T681" s="71">
        <f t="shared" si="127"/>
        <v>13.138440683651417</v>
      </c>
      <c r="U681" s="86">
        <v>270.54920932407236</v>
      </c>
      <c r="V681" s="70">
        <f t="shared" si="128"/>
        <v>1509.4258803736491</v>
      </c>
      <c r="W681" s="86">
        <f t="shared" si="129"/>
        <v>527.65900576585602</v>
      </c>
      <c r="X681" s="86">
        <f t="shared" si="130"/>
        <v>2037</v>
      </c>
      <c r="Y681" s="25">
        <f t="shared" si="131"/>
        <v>1732</v>
      </c>
    </row>
    <row r="682" spans="1:25" ht="24" x14ac:dyDescent="0.45">
      <c r="A682" s="8" t="s">
        <v>12</v>
      </c>
      <c r="B682" s="19" t="s">
        <v>11</v>
      </c>
      <c r="C682" s="72" t="s">
        <v>131</v>
      </c>
      <c r="D682" s="73">
        <v>28741</v>
      </c>
      <c r="E682" s="74">
        <v>91863</v>
      </c>
      <c r="F682" s="73">
        <v>28221</v>
      </c>
      <c r="G682" s="73">
        <v>14354</v>
      </c>
      <c r="H682" s="69">
        <v>1172.5167278602999</v>
      </c>
      <c r="I682" s="69">
        <v>219.99294460537692</v>
      </c>
      <c r="J682" s="69">
        <v>124.83441520456235</v>
      </c>
      <c r="K682" s="69">
        <v>27627.62062648229</v>
      </c>
      <c r="L682" s="69">
        <f t="shared" si="121"/>
        <v>1411.0500000000002</v>
      </c>
      <c r="M682" s="69">
        <f t="shared" si="122"/>
        <v>12942.95</v>
      </c>
      <c r="N682" s="69">
        <f t="shared" si="132"/>
        <v>1294.2950000000001</v>
      </c>
      <c r="O682" s="69">
        <f t="shared" si="123"/>
        <v>1411.0500000000002</v>
      </c>
      <c r="P682" s="69">
        <f t="shared" si="124"/>
        <v>52</v>
      </c>
      <c r="Q682" s="70">
        <f t="shared" si="125"/>
        <v>520</v>
      </c>
      <c r="R682" s="70">
        <v>1172.5167278602999</v>
      </c>
      <c r="S682" s="71">
        <f t="shared" si="126"/>
        <v>109.99647230268846</v>
      </c>
      <c r="T682" s="71">
        <f t="shared" si="127"/>
        <v>12.483441520456235</v>
      </c>
      <c r="U682" s="86">
        <v>276.27620626482292</v>
      </c>
      <c r="V682" s="70">
        <f t="shared" si="128"/>
        <v>304.01096490735517</v>
      </c>
      <c r="W682" s="86">
        <f t="shared" si="129"/>
        <v>106.2749258315513</v>
      </c>
      <c r="X682" s="86">
        <f t="shared" si="130"/>
        <v>410</v>
      </c>
      <c r="Y682" s="25">
        <f t="shared" si="131"/>
        <v>349</v>
      </c>
    </row>
    <row r="683" spans="1:25" ht="24" x14ac:dyDescent="0.45">
      <c r="A683" s="8" t="s">
        <v>161</v>
      </c>
      <c r="B683" s="19" t="s">
        <v>11</v>
      </c>
      <c r="C683" s="72" t="s">
        <v>161</v>
      </c>
      <c r="D683" s="73">
        <v>21308</v>
      </c>
      <c r="E683" s="74">
        <v>70232</v>
      </c>
      <c r="F683" s="73">
        <v>19897</v>
      </c>
      <c r="G683" s="73">
        <v>1042</v>
      </c>
      <c r="H683" s="69">
        <v>869.28034644748868</v>
      </c>
      <c r="I683" s="69">
        <v>163.09834952337675</v>
      </c>
      <c r="J683" s="69">
        <v>95.439629106896376</v>
      </c>
      <c r="K683" s="69">
        <v>19478.642415404065</v>
      </c>
      <c r="L683" s="69">
        <f t="shared" si="121"/>
        <v>994.85</v>
      </c>
      <c r="M683" s="69">
        <f t="shared" si="122"/>
        <v>47.149999999999977</v>
      </c>
      <c r="N683" s="69">
        <f t="shared" si="132"/>
        <v>4.7149999999999981</v>
      </c>
      <c r="O683" s="69">
        <f t="shared" si="123"/>
        <v>994.85</v>
      </c>
      <c r="P683" s="69">
        <f t="shared" si="124"/>
        <v>141.1</v>
      </c>
      <c r="Q683" s="70">
        <f t="shared" si="125"/>
        <v>1411</v>
      </c>
      <c r="R683" s="70">
        <v>869.28034644748868</v>
      </c>
      <c r="S683" s="71">
        <f t="shared" si="126"/>
        <v>81.549174761688377</v>
      </c>
      <c r="T683" s="71">
        <f t="shared" si="127"/>
        <v>9.543962910689638</v>
      </c>
      <c r="U683" s="86">
        <v>194.78642415404067</v>
      </c>
      <c r="V683" s="70">
        <f t="shared" si="128"/>
        <v>1272.4569824525281</v>
      </c>
      <c r="W683" s="86">
        <f t="shared" si="129"/>
        <v>444.82037506506487</v>
      </c>
      <c r="X683" s="86">
        <f t="shared" si="130"/>
        <v>1717</v>
      </c>
      <c r="Y683" s="25">
        <f t="shared" si="131"/>
        <v>1460</v>
      </c>
    </row>
    <row r="684" spans="1:25" ht="24" x14ac:dyDescent="0.45">
      <c r="A684" s="8" t="s">
        <v>166</v>
      </c>
      <c r="B684" s="19" t="s">
        <v>11</v>
      </c>
      <c r="C684" s="72" t="s">
        <v>166</v>
      </c>
      <c r="D684" s="73">
        <v>20184</v>
      </c>
      <c r="E684" s="74">
        <v>65417</v>
      </c>
      <c r="F684" s="73">
        <v>18148</v>
      </c>
      <c r="G684" s="73">
        <v>2493</v>
      </c>
      <c r="H684" s="69">
        <v>823.42568578449925</v>
      </c>
      <c r="I684" s="69">
        <v>154.49488862304469</v>
      </c>
      <c r="J684" s="69">
        <v>88.896432072073139</v>
      </c>
      <c r="K684" s="69">
        <v>17766.417176195053</v>
      </c>
      <c r="L684" s="69">
        <f t="shared" si="121"/>
        <v>907.40000000000009</v>
      </c>
      <c r="M684" s="69">
        <f t="shared" si="122"/>
        <v>1585.6</v>
      </c>
      <c r="N684" s="69">
        <f t="shared" si="132"/>
        <v>158.56</v>
      </c>
      <c r="O684" s="69">
        <f t="shared" si="123"/>
        <v>907.40000000000009</v>
      </c>
      <c r="P684" s="69">
        <f t="shared" si="124"/>
        <v>203.60000000000002</v>
      </c>
      <c r="Q684" s="70">
        <f t="shared" si="125"/>
        <v>2036</v>
      </c>
      <c r="R684" s="70">
        <v>823.42568578449925</v>
      </c>
      <c r="S684" s="71">
        <f t="shared" si="126"/>
        <v>77.247444311522344</v>
      </c>
      <c r="T684" s="71">
        <f t="shared" si="127"/>
        <v>8.8896432072073139</v>
      </c>
      <c r="U684" s="86">
        <v>177.66417176195054</v>
      </c>
      <c r="V684" s="70">
        <f t="shared" si="128"/>
        <v>1114.4876586507648</v>
      </c>
      <c r="W684" s="86">
        <f t="shared" si="129"/>
        <v>389.59809656662725</v>
      </c>
      <c r="X684" s="86">
        <f t="shared" si="130"/>
        <v>1504</v>
      </c>
      <c r="Y684" s="25">
        <f t="shared" si="131"/>
        <v>1279</v>
      </c>
    </row>
    <row r="685" spans="1:25" ht="24" x14ac:dyDescent="0.45">
      <c r="A685" s="8" t="s">
        <v>172</v>
      </c>
      <c r="B685" s="19" t="s">
        <v>11</v>
      </c>
      <c r="C685" s="72" t="s">
        <v>173</v>
      </c>
      <c r="D685" s="73">
        <v>18578</v>
      </c>
      <c r="E685" s="74">
        <v>62045</v>
      </c>
      <c r="F685" s="73">
        <v>17094</v>
      </c>
      <c r="G685" s="73">
        <v>2965</v>
      </c>
      <c r="H685" s="69">
        <v>757.90737170553052</v>
      </c>
      <c r="I685" s="69">
        <v>142.20204324410051</v>
      </c>
      <c r="J685" s="69">
        <v>84.314155768558294</v>
      </c>
      <c r="K685" s="69">
        <v>16734.578753023929</v>
      </c>
      <c r="L685" s="69">
        <f t="shared" si="121"/>
        <v>854.7</v>
      </c>
      <c r="M685" s="69">
        <f t="shared" si="122"/>
        <v>2110.3000000000002</v>
      </c>
      <c r="N685" s="69">
        <f t="shared" si="132"/>
        <v>211.03000000000003</v>
      </c>
      <c r="O685" s="69">
        <f t="shared" si="123"/>
        <v>854.7</v>
      </c>
      <c r="P685" s="69">
        <f t="shared" si="124"/>
        <v>148.4</v>
      </c>
      <c r="Q685" s="70">
        <f t="shared" si="125"/>
        <v>1484</v>
      </c>
      <c r="R685" s="70">
        <v>757.90737170553052</v>
      </c>
      <c r="S685" s="71">
        <f t="shared" si="126"/>
        <v>71.101021622050254</v>
      </c>
      <c r="T685" s="71">
        <f t="shared" si="127"/>
        <v>8.4314155768558301</v>
      </c>
      <c r="U685" s="86">
        <v>167.34578753023931</v>
      </c>
      <c r="V685" s="70">
        <f t="shared" si="128"/>
        <v>925.2927652809642</v>
      </c>
      <c r="W685" s="86">
        <f t="shared" si="129"/>
        <v>323.46010951503797</v>
      </c>
      <c r="X685" s="86">
        <f t="shared" si="130"/>
        <v>1249</v>
      </c>
      <c r="Y685" s="25">
        <f t="shared" si="131"/>
        <v>1062</v>
      </c>
    </row>
    <row r="686" spans="1:25" ht="24" x14ac:dyDescent="0.45">
      <c r="A686" s="8" t="s">
        <v>184</v>
      </c>
      <c r="B686" s="19" t="s">
        <v>11</v>
      </c>
      <c r="C686" s="72" t="s">
        <v>184</v>
      </c>
      <c r="D686" s="73">
        <v>18965</v>
      </c>
      <c r="E686" s="74">
        <v>59116</v>
      </c>
      <c r="F686" s="73">
        <v>18399</v>
      </c>
      <c r="G686" s="73">
        <v>2222</v>
      </c>
      <c r="H686" s="69">
        <v>773.69540878433554</v>
      </c>
      <c r="I686" s="69">
        <v>145.16426688149241</v>
      </c>
      <c r="J686" s="69">
        <v>80.333880770635702</v>
      </c>
      <c r="K686" s="69">
        <v>18012.139609037513</v>
      </c>
      <c r="L686" s="69">
        <f t="shared" si="121"/>
        <v>919.95</v>
      </c>
      <c r="M686" s="69">
        <f t="shared" si="122"/>
        <v>1302.05</v>
      </c>
      <c r="N686" s="69">
        <f t="shared" si="132"/>
        <v>130.20499999999998</v>
      </c>
      <c r="O686" s="69">
        <f t="shared" si="123"/>
        <v>919.95</v>
      </c>
      <c r="P686" s="69">
        <f t="shared" si="124"/>
        <v>56.6</v>
      </c>
      <c r="Q686" s="70">
        <f t="shared" si="125"/>
        <v>566</v>
      </c>
      <c r="R686" s="70">
        <v>773.69540878433554</v>
      </c>
      <c r="S686" s="71">
        <f t="shared" si="126"/>
        <v>72.582133440746205</v>
      </c>
      <c r="T686" s="71">
        <f t="shared" si="127"/>
        <v>8.0333880770635702</v>
      </c>
      <c r="U686" s="86">
        <v>180.12139609037513</v>
      </c>
      <c r="V686" s="70">
        <f t="shared" si="128"/>
        <v>944.76055023839342</v>
      </c>
      <c r="W686" s="86">
        <f t="shared" si="129"/>
        <v>330.26557918974487</v>
      </c>
      <c r="X686" s="86">
        <f t="shared" si="130"/>
        <v>1275</v>
      </c>
      <c r="Y686" s="25">
        <f t="shared" si="131"/>
        <v>1084</v>
      </c>
    </row>
    <row r="687" spans="1:25" ht="24" x14ac:dyDescent="0.45">
      <c r="A687" s="8" t="s">
        <v>1337</v>
      </c>
      <c r="B687" s="19" t="s">
        <v>11</v>
      </c>
      <c r="C687" s="72" t="s">
        <v>165</v>
      </c>
      <c r="D687" s="73">
        <v>16430</v>
      </c>
      <c r="E687" s="74">
        <v>57058</v>
      </c>
      <c r="F687" s="73">
        <v>15717</v>
      </c>
      <c r="G687" s="73">
        <v>940</v>
      </c>
      <c r="H687" s="69">
        <v>670.2776465239458</v>
      </c>
      <c r="I687" s="69">
        <v>125.76055390787874</v>
      </c>
      <c r="J687" s="69">
        <v>77.537224592511876</v>
      </c>
      <c r="K687" s="69">
        <v>15386.531780816491</v>
      </c>
      <c r="L687" s="69">
        <f t="shared" si="121"/>
        <v>785.85</v>
      </c>
      <c r="M687" s="69">
        <f t="shared" si="122"/>
        <v>154.14999999999998</v>
      </c>
      <c r="N687" s="69">
        <f t="shared" si="132"/>
        <v>15.414999999999997</v>
      </c>
      <c r="O687" s="69">
        <f t="shared" si="123"/>
        <v>785.85</v>
      </c>
      <c r="P687" s="69">
        <f t="shared" si="124"/>
        <v>71.3</v>
      </c>
      <c r="Q687" s="70">
        <f t="shared" si="125"/>
        <v>713</v>
      </c>
      <c r="R687" s="70">
        <v>670.2776465239458</v>
      </c>
      <c r="S687" s="71">
        <f t="shared" si="126"/>
        <v>62.880276953939372</v>
      </c>
      <c r="T687" s="71">
        <f t="shared" si="127"/>
        <v>7.753722459251188</v>
      </c>
      <c r="U687" s="86">
        <v>153.86531780816492</v>
      </c>
      <c r="V687" s="70">
        <f t="shared" si="128"/>
        <v>935.15451882679895</v>
      </c>
      <c r="W687" s="86">
        <f t="shared" si="129"/>
        <v>326.90754150806504</v>
      </c>
      <c r="X687" s="86">
        <f t="shared" si="130"/>
        <v>1262</v>
      </c>
      <c r="Y687" s="25">
        <f t="shared" si="131"/>
        <v>1073</v>
      </c>
    </row>
    <row r="688" spans="1:25" ht="24" x14ac:dyDescent="0.45">
      <c r="A688" s="9" t="s">
        <v>220</v>
      </c>
      <c r="B688" s="20" t="s">
        <v>11</v>
      </c>
      <c r="C688" s="75" t="s">
        <v>220</v>
      </c>
      <c r="D688" s="76">
        <v>15338</v>
      </c>
      <c r="E688" s="74">
        <v>49850</v>
      </c>
      <c r="F688" s="76">
        <v>14720</v>
      </c>
      <c r="G688" s="76">
        <v>1627</v>
      </c>
      <c r="H688" s="69">
        <v>625.72845662716259</v>
      </c>
      <c r="I688" s="69">
        <v>117.40203139616824</v>
      </c>
      <c r="J688" s="69">
        <v>67.74213337194989</v>
      </c>
      <c r="K688" s="69">
        <v>14410.494866298832</v>
      </c>
      <c r="L688" s="69">
        <f t="shared" si="121"/>
        <v>736</v>
      </c>
      <c r="M688" s="69">
        <f t="shared" si="122"/>
        <v>891</v>
      </c>
      <c r="N688" s="69">
        <f t="shared" si="132"/>
        <v>89.1</v>
      </c>
      <c r="O688" s="69">
        <f t="shared" si="123"/>
        <v>736</v>
      </c>
      <c r="P688" s="69">
        <f t="shared" si="124"/>
        <v>61.800000000000004</v>
      </c>
      <c r="Q688" s="70">
        <f t="shared" si="125"/>
        <v>618</v>
      </c>
      <c r="R688" s="70">
        <v>625.72845662716259</v>
      </c>
      <c r="S688" s="71">
        <f t="shared" si="126"/>
        <v>58.70101569808412</v>
      </c>
      <c r="T688" s="71">
        <f t="shared" si="127"/>
        <v>6.7742133371949897</v>
      </c>
      <c r="U688" s="86">
        <v>144.10494866298833</v>
      </c>
      <c r="V688" s="70">
        <f t="shared" si="128"/>
        <v>794.46020765104004</v>
      </c>
      <c r="W688" s="86">
        <f t="shared" si="129"/>
        <v>277.72419218485373</v>
      </c>
      <c r="X688" s="86">
        <f t="shared" si="130"/>
        <v>1072</v>
      </c>
      <c r="Y688" s="25">
        <f t="shared" si="131"/>
        <v>912</v>
      </c>
    </row>
    <row r="689" spans="1:25" ht="24" x14ac:dyDescent="0.45">
      <c r="A689" s="9" t="s">
        <v>236</v>
      </c>
      <c r="B689" s="20" t="s">
        <v>11</v>
      </c>
      <c r="C689" s="75" t="s">
        <v>236</v>
      </c>
      <c r="D689" s="76">
        <v>13210</v>
      </c>
      <c r="E689" s="74">
        <v>44341</v>
      </c>
      <c r="F689" s="76">
        <v>12673</v>
      </c>
      <c r="G689" s="76">
        <v>1634</v>
      </c>
      <c r="H689" s="69">
        <v>538.91465067445677</v>
      </c>
      <c r="I689" s="69">
        <v>101.11362855283494</v>
      </c>
      <c r="J689" s="69">
        <v>60.255846255679643</v>
      </c>
      <c r="K689" s="69">
        <v>12406.53542395415</v>
      </c>
      <c r="L689" s="69">
        <f t="shared" si="121"/>
        <v>633.65000000000009</v>
      </c>
      <c r="M689" s="69">
        <f t="shared" si="122"/>
        <v>1000.3499999999999</v>
      </c>
      <c r="N689" s="69">
        <f t="shared" si="132"/>
        <v>100.035</v>
      </c>
      <c r="O689" s="69">
        <f t="shared" si="123"/>
        <v>633.65000000000009</v>
      </c>
      <c r="P689" s="69">
        <f t="shared" si="124"/>
        <v>53.7</v>
      </c>
      <c r="Q689" s="70">
        <f t="shared" si="125"/>
        <v>537</v>
      </c>
      <c r="R689" s="70">
        <v>538.91465067445677</v>
      </c>
      <c r="S689" s="71">
        <f t="shared" si="126"/>
        <v>50.55681427641747</v>
      </c>
      <c r="T689" s="71">
        <f t="shared" si="127"/>
        <v>6.0255846255679648</v>
      </c>
      <c r="U689" s="86">
        <v>124.06535423954152</v>
      </c>
      <c r="V689" s="70">
        <f t="shared" si="128"/>
        <v>661.17623456484785</v>
      </c>
      <c r="W689" s="86">
        <f t="shared" si="129"/>
        <v>231.13131893573868</v>
      </c>
      <c r="X689" s="86">
        <f t="shared" si="130"/>
        <v>892</v>
      </c>
      <c r="Y689" s="25">
        <f t="shared" si="131"/>
        <v>759</v>
      </c>
    </row>
    <row r="690" spans="1:25" ht="24" x14ac:dyDescent="0.45">
      <c r="A690" s="9" t="s">
        <v>268</v>
      </c>
      <c r="B690" s="20" t="s">
        <v>11</v>
      </c>
      <c r="C690" s="75" t="s">
        <v>268</v>
      </c>
      <c r="D690" s="76">
        <v>10970</v>
      </c>
      <c r="E690" s="74">
        <v>36410</v>
      </c>
      <c r="F690" s="76">
        <v>10562</v>
      </c>
      <c r="G690" s="76">
        <v>1129</v>
      </c>
      <c r="H690" s="69">
        <v>447.5316970400296</v>
      </c>
      <c r="I690" s="69">
        <v>83.967941349326225</v>
      </c>
      <c r="J690" s="69">
        <v>49.478256290324886</v>
      </c>
      <c r="K690" s="69">
        <v>10339.921656103821</v>
      </c>
      <c r="L690" s="69">
        <f t="shared" si="121"/>
        <v>528.1</v>
      </c>
      <c r="M690" s="69">
        <f t="shared" si="122"/>
        <v>600.9</v>
      </c>
      <c r="N690" s="69">
        <f t="shared" si="132"/>
        <v>60.089999999999996</v>
      </c>
      <c r="O690" s="69">
        <f t="shared" si="123"/>
        <v>528.1</v>
      </c>
      <c r="P690" s="69">
        <f t="shared" si="124"/>
        <v>40.800000000000004</v>
      </c>
      <c r="Q690" s="70">
        <f t="shared" si="125"/>
        <v>408</v>
      </c>
      <c r="R690" s="70">
        <v>447.5316970400296</v>
      </c>
      <c r="S690" s="71">
        <f t="shared" si="126"/>
        <v>41.983970674663112</v>
      </c>
      <c r="T690" s="71">
        <f t="shared" si="127"/>
        <v>4.9478256290324891</v>
      </c>
      <c r="U690" s="86">
        <v>103.3992165610382</v>
      </c>
      <c r="V690" s="70">
        <f t="shared" si="128"/>
        <v>568.67705864669836</v>
      </c>
      <c r="W690" s="86">
        <f t="shared" si="129"/>
        <v>198.7958304339451</v>
      </c>
      <c r="X690" s="86">
        <f t="shared" si="130"/>
        <v>767</v>
      </c>
      <c r="Y690" s="25">
        <f t="shared" si="131"/>
        <v>652</v>
      </c>
    </row>
    <row r="691" spans="1:25" ht="24" x14ac:dyDescent="0.45">
      <c r="A691" s="9" t="s">
        <v>281</v>
      </c>
      <c r="B691" s="20" t="s">
        <v>11</v>
      </c>
      <c r="C691" s="75" t="s">
        <v>281</v>
      </c>
      <c r="D691" s="76">
        <v>10207</v>
      </c>
      <c r="E691" s="74">
        <v>34469</v>
      </c>
      <c r="F691" s="76">
        <v>9431</v>
      </c>
      <c r="G691" s="76">
        <v>927</v>
      </c>
      <c r="H691" s="69">
        <v>416.4043784583028</v>
      </c>
      <c r="I691" s="69">
        <v>78.12769164563106</v>
      </c>
      <c r="J691" s="69">
        <v>46.840593685009843</v>
      </c>
      <c r="K691" s="69">
        <v>9232.7022475587146</v>
      </c>
      <c r="L691" s="69">
        <f t="shared" si="121"/>
        <v>471.55</v>
      </c>
      <c r="M691" s="69">
        <f t="shared" si="122"/>
        <v>455.45</v>
      </c>
      <c r="N691" s="69">
        <f t="shared" si="132"/>
        <v>45.545000000000002</v>
      </c>
      <c r="O691" s="69">
        <f t="shared" si="123"/>
        <v>471.55</v>
      </c>
      <c r="P691" s="69">
        <f t="shared" si="124"/>
        <v>77.600000000000009</v>
      </c>
      <c r="Q691" s="70">
        <f t="shared" si="125"/>
        <v>776</v>
      </c>
      <c r="R691" s="70">
        <v>416.4043784583028</v>
      </c>
      <c r="S691" s="71">
        <f t="shared" si="126"/>
        <v>39.06384582281553</v>
      </c>
      <c r="T691" s="71">
        <f t="shared" si="127"/>
        <v>4.6840593685009848</v>
      </c>
      <c r="U691" s="86">
        <v>92.327022475587157</v>
      </c>
      <c r="V691" s="70">
        <f t="shared" si="128"/>
        <v>575.16618738820443</v>
      </c>
      <c r="W691" s="86">
        <f t="shared" si="129"/>
        <v>201.06427386303363</v>
      </c>
      <c r="X691" s="86">
        <f t="shared" si="130"/>
        <v>776</v>
      </c>
      <c r="Y691" s="25">
        <f t="shared" si="131"/>
        <v>660</v>
      </c>
    </row>
    <row r="692" spans="1:25" ht="24" x14ac:dyDescent="0.45">
      <c r="A692" s="9" t="s">
        <v>12</v>
      </c>
      <c r="B692" s="20" t="s">
        <v>11</v>
      </c>
      <c r="C692" s="75" t="s">
        <v>297</v>
      </c>
      <c r="D692" s="76">
        <v>9591</v>
      </c>
      <c r="E692" s="74">
        <v>32261</v>
      </c>
      <c r="F692" s="76">
        <v>9091</v>
      </c>
      <c r="G692" s="76">
        <v>630</v>
      </c>
      <c r="H692" s="69">
        <v>391.27406620883534</v>
      </c>
      <c r="I692" s="69">
        <v>73.412627664666161</v>
      </c>
      <c r="J692" s="69">
        <v>43.840099593028597</v>
      </c>
      <c r="K692" s="69">
        <v>8899.8511433099648</v>
      </c>
      <c r="L692" s="69">
        <f t="shared" si="121"/>
        <v>454.55</v>
      </c>
      <c r="M692" s="69">
        <f t="shared" si="122"/>
        <v>175.45</v>
      </c>
      <c r="N692" s="69">
        <f t="shared" si="132"/>
        <v>17.544999999999998</v>
      </c>
      <c r="O692" s="69">
        <f t="shared" si="123"/>
        <v>454.55</v>
      </c>
      <c r="P692" s="69">
        <f t="shared" si="124"/>
        <v>50</v>
      </c>
      <c r="Q692" s="70">
        <f t="shared" si="125"/>
        <v>500</v>
      </c>
      <c r="R692" s="70">
        <v>391.27406620883534</v>
      </c>
      <c r="S692" s="71">
        <f t="shared" si="126"/>
        <v>36.70631383233308</v>
      </c>
      <c r="T692" s="71">
        <f t="shared" si="127"/>
        <v>4.3840099593028601</v>
      </c>
      <c r="U692" s="86">
        <v>88.998511433099651</v>
      </c>
      <c r="V692" s="70">
        <f t="shared" si="128"/>
        <v>545.04988151496525</v>
      </c>
      <c r="W692" s="86">
        <f t="shared" si="129"/>
        <v>190.53633723425392</v>
      </c>
      <c r="X692" s="86">
        <f t="shared" si="130"/>
        <v>736</v>
      </c>
      <c r="Y692" s="25">
        <f t="shared" si="131"/>
        <v>626</v>
      </c>
    </row>
    <row r="693" spans="1:25" ht="24" x14ac:dyDescent="0.45">
      <c r="A693" s="9" t="s">
        <v>300</v>
      </c>
      <c r="B693" s="20" t="s">
        <v>11</v>
      </c>
      <c r="C693" s="75" t="s">
        <v>300</v>
      </c>
      <c r="D693" s="76">
        <v>8577</v>
      </c>
      <c r="E693" s="74">
        <v>31711</v>
      </c>
      <c r="F693" s="76">
        <v>7933</v>
      </c>
      <c r="G693" s="76">
        <v>454</v>
      </c>
      <c r="H693" s="69">
        <v>349.90696130467944</v>
      </c>
      <c r="I693" s="69">
        <v>65.651142475220695</v>
      </c>
      <c r="J693" s="69">
        <v>43.092693908884719</v>
      </c>
      <c r="K693" s="69">
        <v>7766.1994411921623</v>
      </c>
      <c r="L693" s="69">
        <f t="shared" si="121"/>
        <v>396.65000000000003</v>
      </c>
      <c r="M693" s="69">
        <f t="shared" si="122"/>
        <v>57.349999999999966</v>
      </c>
      <c r="N693" s="69">
        <f t="shared" si="132"/>
        <v>5.7349999999999968</v>
      </c>
      <c r="O693" s="69">
        <f t="shared" si="123"/>
        <v>396.65000000000003</v>
      </c>
      <c r="P693" s="69">
        <f t="shared" si="124"/>
        <v>64.400000000000006</v>
      </c>
      <c r="Q693" s="70">
        <f t="shared" si="125"/>
        <v>644</v>
      </c>
      <c r="R693" s="70">
        <v>349.90696130467944</v>
      </c>
      <c r="S693" s="71">
        <f t="shared" si="126"/>
        <v>32.825571237610347</v>
      </c>
      <c r="T693" s="71">
        <f t="shared" si="127"/>
        <v>4.3092693908884723</v>
      </c>
      <c r="U693" s="86">
        <v>77.661994411921626</v>
      </c>
      <c r="V693" s="70">
        <f t="shared" si="128"/>
        <v>514.75025756332298</v>
      </c>
      <c r="W693" s="86">
        <f t="shared" si="129"/>
        <v>179.9443170116742</v>
      </c>
      <c r="X693" s="86">
        <f t="shared" si="130"/>
        <v>695</v>
      </c>
      <c r="Y693" s="25">
        <f t="shared" si="131"/>
        <v>591</v>
      </c>
    </row>
    <row r="694" spans="1:25" ht="24" x14ac:dyDescent="0.45">
      <c r="A694" s="9" t="s">
        <v>308</v>
      </c>
      <c r="B694" s="20" t="s">
        <v>11</v>
      </c>
      <c r="C694" s="75" t="s">
        <v>308</v>
      </c>
      <c r="D694" s="76">
        <v>8529</v>
      </c>
      <c r="E694" s="74">
        <v>29380</v>
      </c>
      <c r="F694" s="76">
        <v>8377</v>
      </c>
      <c r="G694" s="76">
        <v>1732</v>
      </c>
      <c r="H694" s="69">
        <v>347.94875515537029</v>
      </c>
      <c r="I694" s="69">
        <v>65.283734892288365</v>
      </c>
      <c r="J694" s="69">
        <v>39.925052727540383</v>
      </c>
      <c r="K694" s="69">
        <v>8200.8638243875885</v>
      </c>
      <c r="L694" s="69">
        <f t="shared" si="121"/>
        <v>418.85</v>
      </c>
      <c r="M694" s="69">
        <f t="shared" si="122"/>
        <v>1313.15</v>
      </c>
      <c r="N694" s="69">
        <f t="shared" si="132"/>
        <v>131.315</v>
      </c>
      <c r="O694" s="69">
        <f t="shared" si="123"/>
        <v>418.85</v>
      </c>
      <c r="P694" s="69">
        <f t="shared" si="124"/>
        <v>15.200000000000001</v>
      </c>
      <c r="Q694" s="70">
        <f t="shared" si="125"/>
        <v>152</v>
      </c>
      <c r="R694" s="70">
        <v>347.94875515537029</v>
      </c>
      <c r="S694" s="71">
        <f t="shared" si="126"/>
        <v>32.641867446144182</v>
      </c>
      <c r="T694" s="71">
        <f t="shared" si="127"/>
        <v>3.9925052727540384</v>
      </c>
      <c r="U694" s="86">
        <v>82.008638243875893</v>
      </c>
      <c r="V694" s="70">
        <f t="shared" si="128"/>
        <v>342.49175557263629</v>
      </c>
      <c r="W694" s="86">
        <f t="shared" si="129"/>
        <v>119.72688528682443</v>
      </c>
      <c r="X694" s="86">
        <f t="shared" si="130"/>
        <v>462</v>
      </c>
      <c r="Y694" s="25">
        <f t="shared" si="131"/>
        <v>393</v>
      </c>
    </row>
    <row r="695" spans="1:25" ht="24" x14ac:dyDescent="0.45">
      <c r="A695" s="9" t="s">
        <v>1338</v>
      </c>
      <c r="B695" s="20" t="s">
        <v>11</v>
      </c>
      <c r="C695" s="75" t="s">
        <v>323</v>
      </c>
      <c r="D695" s="76">
        <v>8036</v>
      </c>
      <c r="E695" s="74">
        <v>26933</v>
      </c>
      <c r="F695" s="76">
        <v>7845</v>
      </c>
      <c r="G695" s="76">
        <v>859</v>
      </c>
      <c r="H695" s="69">
        <v>327.83634616350753</v>
      </c>
      <c r="I695" s="69">
        <v>61.510152842587559</v>
      </c>
      <c r="J695" s="69">
        <v>36.599776892812969</v>
      </c>
      <c r="K695" s="69">
        <v>7680.0497436218975</v>
      </c>
      <c r="L695" s="69">
        <f t="shared" si="121"/>
        <v>392.25</v>
      </c>
      <c r="M695" s="69">
        <f t="shared" si="122"/>
        <v>466.75</v>
      </c>
      <c r="N695" s="69">
        <f t="shared" si="132"/>
        <v>46.674999999999997</v>
      </c>
      <c r="O695" s="69">
        <f t="shared" si="123"/>
        <v>392.25</v>
      </c>
      <c r="P695" s="69">
        <f t="shared" si="124"/>
        <v>19.100000000000001</v>
      </c>
      <c r="Q695" s="70">
        <f t="shared" si="125"/>
        <v>191</v>
      </c>
      <c r="R695" s="70">
        <v>327.83634616350753</v>
      </c>
      <c r="S695" s="71">
        <f t="shared" si="126"/>
        <v>30.755076421293779</v>
      </c>
      <c r="T695" s="71">
        <f t="shared" si="127"/>
        <v>3.659977689281297</v>
      </c>
      <c r="U695" s="86">
        <v>76.800497436218976</v>
      </c>
      <c r="V695" s="70">
        <f t="shared" si="128"/>
        <v>404.156942331739</v>
      </c>
      <c r="W695" s="86">
        <f t="shared" si="129"/>
        <v>141.28355233404594</v>
      </c>
      <c r="X695" s="86">
        <f t="shared" si="130"/>
        <v>545</v>
      </c>
      <c r="Y695" s="25">
        <f t="shared" si="131"/>
        <v>463</v>
      </c>
    </row>
    <row r="696" spans="1:25" ht="24" x14ac:dyDescent="0.45">
      <c r="A696" s="9" t="s">
        <v>126</v>
      </c>
      <c r="B696" s="20" t="s">
        <v>11</v>
      </c>
      <c r="C696" s="75" t="s">
        <v>324</v>
      </c>
      <c r="D696" s="76">
        <v>7298</v>
      </c>
      <c r="E696" s="74">
        <v>26918</v>
      </c>
      <c r="F696" s="76">
        <v>6909</v>
      </c>
      <c r="G696" s="76">
        <v>368</v>
      </c>
      <c r="H696" s="69">
        <v>297.72892661787932</v>
      </c>
      <c r="I696" s="69">
        <v>55.861261255002987</v>
      </c>
      <c r="J696" s="69">
        <v>36.579393101427229</v>
      </c>
      <c r="K696" s="69">
        <v>6763.7302331018091</v>
      </c>
      <c r="L696" s="69">
        <f t="shared" si="121"/>
        <v>345.45000000000005</v>
      </c>
      <c r="M696" s="69">
        <f t="shared" si="122"/>
        <v>22.549999999999955</v>
      </c>
      <c r="N696" s="69">
        <f t="shared" si="132"/>
        <v>2.2549999999999955</v>
      </c>
      <c r="O696" s="69">
        <f t="shared" si="123"/>
        <v>345.45000000000005</v>
      </c>
      <c r="P696" s="69">
        <f t="shared" si="124"/>
        <v>38.900000000000006</v>
      </c>
      <c r="Q696" s="70">
        <f t="shared" si="125"/>
        <v>389</v>
      </c>
      <c r="R696" s="70">
        <v>297.72892661787932</v>
      </c>
      <c r="S696" s="71">
        <f t="shared" si="126"/>
        <v>27.930630627501493</v>
      </c>
      <c r="T696" s="71">
        <f t="shared" si="127"/>
        <v>3.6579393101427229</v>
      </c>
      <c r="U696" s="86">
        <v>67.637302331018091</v>
      </c>
      <c r="V696" s="70">
        <f t="shared" si="128"/>
        <v>426.28392026625613</v>
      </c>
      <c r="W696" s="86">
        <f t="shared" si="129"/>
        <v>149.01861195462178</v>
      </c>
      <c r="X696" s="86">
        <f t="shared" si="130"/>
        <v>575</v>
      </c>
      <c r="Y696" s="25">
        <f t="shared" si="131"/>
        <v>489</v>
      </c>
    </row>
    <row r="697" spans="1:25" ht="24" x14ac:dyDescent="0.45">
      <c r="A697" s="10" t="s">
        <v>1339</v>
      </c>
      <c r="B697" s="21" t="s">
        <v>11</v>
      </c>
      <c r="C697" s="77" t="s">
        <v>362</v>
      </c>
      <c r="D697" s="78">
        <v>6061</v>
      </c>
      <c r="E697" s="74">
        <v>21675</v>
      </c>
      <c r="F697" s="78">
        <v>5770</v>
      </c>
      <c r="G697" s="78">
        <v>497</v>
      </c>
      <c r="H697" s="69">
        <v>247.26432231172464</v>
      </c>
      <c r="I697" s="69">
        <v>46.392861669851065</v>
      </c>
      <c r="J697" s="69">
        <v>29.454578552397471</v>
      </c>
      <c r="K697" s="69">
        <v>5648.6790338684959</v>
      </c>
      <c r="L697" s="69">
        <f t="shared" si="121"/>
        <v>288.5</v>
      </c>
      <c r="M697" s="69">
        <f t="shared" si="122"/>
        <v>208.5</v>
      </c>
      <c r="N697" s="69">
        <f t="shared" si="132"/>
        <v>20.85</v>
      </c>
      <c r="O697" s="69">
        <f t="shared" si="123"/>
        <v>288.5</v>
      </c>
      <c r="P697" s="69">
        <f t="shared" si="124"/>
        <v>29.1</v>
      </c>
      <c r="Q697" s="70">
        <f t="shared" si="125"/>
        <v>291</v>
      </c>
      <c r="R697" s="70">
        <v>247.26432231172464</v>
      </c>
      <c r="S697" s="71">
        <f t="shared" si="126"/>
        <v>23.196430834925533</v>
      </c>
      <c r="T697" s="71">
        <f t="shared" si="127"/>
        <v>2.9454578552397472</v>
      </c>
      <c r="U697" s="86">
        <v>56.486790338684955</v>
      </c>
      <c r="V697" s="70">
        <f t="shared" si="128"/>
        <v>332.25208563009539</v>
      </c>
      <c r="W697" s="86">
        <f t="shared" si="129"/>
        <v>116.14734280547108</v>
      </c>
      <c r="X697" s="86">
        <f t="shared" si="130"/>
        <v>448</v>
      </c>
      <c r="Y697" s="25">
        <f t="shared" si="131"/>
        <v>381</v>
      </c>
    </row>
    <row r="698" spans="1:25" ht="24" x14ac:dyDescent="0.45">
      <c r="A698" s="10" t="s">
        <v>376</v>
      </c>
      <c r="B698" s="21" t="s">
        <v>11</v>
      </c>
      <c r="C698" s="77" t="s">
        <v>376</v>
      </c>
      <c r="D698" s="78">
        <v>5717</v>
      </c>
      <c r="E698" s="74">
        <v>20320</v>
      </c>
      <c r="F698" s="78">
        <v>5325</v>
      </c>
      <c r="G698" s="78">
        <v>481</v>
      </c>
      <c r="H698" s="69">
        <v>233.23051157500905</v>
      </c>
      <c r="I698" s="69">
        <v>43.759773992169372</v>
      </c>
      <c r="J698" s="69">
        <v>27.613242730552091</v>
      </c>
      <c r="K698" s="69">
        <v>5213.035676837043</v>
      </c>
      <c r="L698" s="69">
        <f t="shared" si="121"/>
        <v>266.25</v>
      </c>
      <c r="M698" s="69">
        <f t="shared" si="122"/>
        <v>214.75</v>
      </c>
      <c r="N698" s="69">
        <f t="shared" si="132"/>
        <v>21.475000000000001</v>
      </c>
      <c r="O698" s="69">
        <f t="shared" si="123"/>
        <v>266.25</v>
      </c>
      <c r="P698" s="69">
        <f t="shared" si="124"/>
        <v>39.200000000000003</v>
      </c>
      <c r="Q698" s="70">
        <f t="shared" si="125"/>
        <v>392</v>
      </c>
      <c r="R698" s="70">
        <v>233.23051157500905</v>
      </c>
      <c r="S698" s="71">
        <f t="shared" si="126"/>
        <v>21.879886996084686</v>
      </c>
      <c r="T698" s="71">
        <f t="shared" si="127"/>
        <v>2.7613242730552092</v>
      </c>
      <c r="U698" s="86">
        <v>52.130356768370433</v>
      </c>
      <c r="V698" s="70">
        <f t="shared" si="128"/>
        <v>322.20443106640892</v>
      </c>
      <c r="W698" s="86">
        <f t="shared" si="129"/>
        <v>112.63492428509883</v>
      </c>
      <c r="X698" s="86">
        <f t="shared" si="130"/>
        <v>435</v>
      </c>
      <c r="Y698" s="25">
        <f t="shared" si="131"/>
        <v>370</v>
      </c>
    </row>
    <row r="699" spans="1:25" ht="24" x14ac:dyDescent="0.45">
      <c r="A699" s="10" t="s">
        <v>1340</v>
      </c>
      <c r="B699" s="21" t="s">
        <v>11</v>
      </c>
      <c r="C699" s="77" t="s">
        <v>379</v>
      </c>
      <c r="D699" s="78">
        <v>5650</v>
      </c>
      <c r="E699" s="74">
        <v>20010</v>
      </c>
      <c r="F699" s="78">
        <v>5101</v>
      </c>
      <c r="G699" s="78">
        <v>373</v>
      </c>
      <c r="H699" s="69">
        <v>230.49718215826502</v>
      </c>
      <c r="I699" s="69">
        <v>43.246934240992992</v>
      </c>
      <c r="J699" s="69">
        <v>27.191977708580087</v>
      </c>
      <c r="K699" s="69">
        <v>4993.7455375672789</v>
      </c>
      <c r="L699" s="69">
        <f t="shared" si="121"/>
        <v>255.05</v>
      </c>
      <c r="M699" s="69">
        <f t="shared" si="122"/>
        <v>117.94999999999999</v>
      </c>
      <c r="N699" s="69">
        <f t="shared" si="132"/>
        <v>11.794999999999998</v>
      </c>
      <c r="O699" s="69">
        <f t="shared" si="123"/>
        <v>255.05</v>
      </c>
      <c r="P699" s="69">
        <f t="shared" si="124"/>
        <v>54.900000000000006</v>
      </c>
      <c r="Q699" s="70">
        <f t="shared" si="125"/>
        <v>549</v>
      </c>
      <c r="R699" s="70">
        <v>230.49718215826502</v>
      </c>
      <c r="S699" s="71">
        <f t="shared" si="126"/>
        <v>21.623467120496496</v>
      </c>
      <c r="T699" s="71">
        <f t="shared" si="127"/>
        <v>2.7191977708580088</v>
      </c>
      <c r="U699" s="86">
        <v>49.937455375672791</v>
      </c>
      <c r="V699" s="70">
        <f t="shared" si="128"/>
        <v>342.44390688357635</v>
      </c>
      <c r="W699" s="86">
        <f t="shared" si="129"/>
        <v>119.7101585352662</v>
      </c>
      <c r="X699" s="86">
        <f t="shared" si="130"/>
        <v>462</v>
      </c>
      <c r="Y699" s="25">
        <f t="shared" si="131"/>
        <v>393</v>
      </c>
    </row>
    <row r="700" spans="1:25" ht="24" x14ac:dyDescent="0.45">
      <c r="A700" s="10" t="s">
        <v>172</v>
      </c>
      <c r="B700" s="21" t="s">
        <v>11</v>
      </c>
      <c r="C700" s="77" t="s">
        <v>380</v>
      </c>
      <c r="D700" s="78">
        <v>5273</v>
      </c>
      <c r="E700" s="74">
        <v>19987</v>
      </c>
      <c r="F700" s="78">
        <v>4321</v>
      </c>
      <c r="G700" s="78">
        <v>383</v>
      </c>
      <c r="H700" s="69">
        <v>215.11710469389936</v>
      </c>
      <c r="I700" s="69">
        <v>40.361253850045316</v>
      </c>
      <c r="J700" s="69">
        <v>27.160722561788614</v>
      </c>
      <c r="K700" s="69">
        <v>4230.1459454672049</v>
      </c>
      <c r="L700" s="69">
        <f t="shared" si="121"/>
        <v>216.05</v>
      </c>
      <c r="M700" s="69">
        <f t="shared" si="122"/>
        <v>166.95</v>
      </c>
      <c r="N700" s="69">
        <f t="shared" si="132"/>
        <v>16.695</v>
      </c>
      <c r="O700" s="69">
        <f t="shared" si="123"/>
        <v>216.05</v>
      </c>
      <c r="P700" s="69">
        <f t="shared" si="124"/>
        <v>95.2</v>
      </c>
      <c r="Q700" s="70">
        <f t="shared" si="125"/>
        <v>952</v>
      </c>
      <c r="R700" s="70">
        <v>215.11710469389936</v>
      </c>
      <c r="S700" s="71">
        <f t="shared" si="126"/>
        <v>20.180626925022658</v>
      </c>
      <c r="T700" s="71">
        <f t="shared" si="127"/>
        <v>2.7160722561788617</v>
      </c>
      <c r="U700" s="86">
        <v>42.301459454672056</v>
      </c>
      <c r="V700" s="70">
        <f t="shared" si="128"/>
        <v>353.3881188174152</v>
      </c>
      <c r="W700" s="86">
        <f t="shared" si="129"/>
        <v>123.53599196172812</v>
      </c>
      <c r="X700" s="86">
        <f t="shared" si="130"/>
        <v>477</v>
      </c>
      <c r="Y700" s="25">
        <f t="shared" si="131"/>
        <v>406</v>
      </c>
    </row>
    <row r="701" spans="1:25" ht="24" x14ac:dyDescent="0.45">
      <c r="A701" s="10" t="s">
        <v>388</v>
      </c>
      <c r="B701" s="21" t="s">
        <v>11</v>
      </c>
      <c r="C701" s="77" t="s">
        <v>388</v>
      </c>
      <c r="D701" s="78">
        <v>4665</v>
      </c>
      <c r="E701" s="74">
        <v>19217</v>
      </c>
      <c r="F701" s="78">
        <v>4425</v>
      </c>
      <c r="G701" s="78">
        <v>1184</v>
      </c>
      <c r="H701" s="69">
        <v>190.3131601359834</v>
      </c>
      <c r="I701" s="69">
        <v>35.707424466235807</v>
      </c>
      <c r="J701" s="69">
        <v>26.114354603987184</v>
      </c>
      <c r="K701" s="69">
        <v>4331.9592244138812</v>
      </c>
      <c r="L701" s="69">
        <f t="shared" si="121"/>
        <v>221.25</v>
      </c>
      <c r="M701" s="69">
        <f t="shared" si="122"/>
        <v>962.75</v>
      </c>
      <c r="N701" s="69">
        <f t="shared" si="132"/>
        <v>96.275000000000006</v>
      </c>
      <c r="O701" s="69">
        <f t="shared" si="123"/>
        <v>221.25</v>
      </c>
      <c r="P701" s="69">
        <f t="shared" si="124"/>
        <v>24</v>
      </c>
      <c r="Q701" s="70">
        <f t="shared" si="125"/>
        <v>240</v>
      </c>
      <c r="R701" s="70">
        <v>190.3131601359834</v>
      </c>
      <c r="S701" s="71">
        <f t="shared" si="126"/>
        <v>17.853712233117903</v>
      </c>
      <c r="T701" s="71">
        <f t="shared" si="127"/>
        <v>2.6114354603987184</v>
      </c>
      <c r="U701" s="86">
        <v>43.319592244138818</v>
      </c>
      <c r="V701" s="70">
        <f t="shared" si="128"/>
        <v>176.60002915284142</v>
      </c>
      <c r="W701" s="86">
        <f t="shared" si="129"/>
        <v>61.735125263614947</v>
      </c>
      <c r="X701" s="86">
        <f t="shared" si="130"/>
        <v>238</v>
      </c>
      <c r="Y701" s="25">
        <f t="shared" si="131"/>
        <v>202</v>
      </c>
    </row>
    <row r="702" spans="1:25" ht="24" x14ac:dyDescent="0.45">
      <c r="A702" s="10" t="s">
        <v>399</v>
      </c>
      <c r="B702" s="21" t="s">
        <v>11</v>
      </c>
      <c r="C702" s="77" t="s">
        <v>399</v>
      </c>
      <c r="D702" s="78">
        <v>5635</v>
      </c>
      <c r="E702" s="74">
        <v>18477</v>
      </c>
      <c r="F702" s="78">
        <v>5285</v>
      </c>
      <c r="G702" s="78">
        <v>549</v>
      </c>
      <c r="H702" s="69">
        <v>229.8852427366059</v>
      </c>
      <c r="I702" s="69">
        <v>43.132119371326638</v>
      </c>
      <c r="J702" s="69">
        <v>25.108754228957235</v>
      </c>
      <c r="K702" s="69">
        <v>5173.8767233960143</v>
      </c>
      <c r="L702" s="69">
        <f t="shared" si="121"/>
        <v>264.25</v>
      </c>
      <c r="M702" s="69">
        <f t="shared" si="122"/>
        <v>284.75</v>
      </c>
      <c r="N702" s="69">
        <f t="shared" si="132"/>
        <v>28.475000000000001</v>
      </c>
      <c r="O702" s="69">
        <f t="shared" si="123"/>
        <v>264.25</v>
      </c>
      <c r="P702" s="69">
        <f t="shared" si="124"/>
        <v>35</v>
      </c>
      <c r="Q702" s="70">
        <f t="shared" si="125"/>
        <v>350</v>
      </c>
      <c r="R702" s="70">
        <v>229.8852427366059</v>
      </c>
      <c r="S702" s="71">
        <f t="shared" si="126"/>
        <v>21.566059685663319</v>
      </c>
      <c r="T702" s="71">
        <f t="shared" si="127"/>
        <v>2.5108754228957237</v>
      </c>
      <c r="U702" s="86">
        <v>51.738767233960147</v>
      </c>
      <c r="V702" s="70">
        <f t="shared" si="128"/>
        <v>307.20419423333362</v>
      </c>
      <c r="W702" s="86">
        <f t="shared" si="129"/>
        <v>107.39120204838089</v>
      </c>
      <c r="X702" s="86">
        <f t="shared" si="130"/>
        <v>415</v>
      </c>
      <c r="Y702" s="25">
        <f t="shared" si="131"/>
        <v>353</v>
      </c>
    </row>
    <row r="703" spans="1:25" ht="24" x14ac:dyDescent="0.45">
      <c r="A703" s="10" t="s">
        <v>406</v>
      </c>
      <c r="B703" s="21" t="s">
        <v>11</v>
      </c>
      <c r="C703" s="77" t="s">
        <v>406</v>
      </c>
      <c r="D703" s="78">
        <v>5592</v>
      </c>
      <c r="E703" s="74">
        <v>18187</v>
      </c>
      <c r="F703" s="78">
        <v>5393</v>
      </c>
      <c r="G703" s="78">
        <v>418</v>
      </c>
      <c r="H703" s="69">
        <v>228.13101639451645</v>
      </c>
      <c r="I703" s="69">
        <v>42.802983411616424</v>
      </c>
      <c r="J703" s="69">
        <v>24.714667595499552</v>
      </c>
      <c r="K703" s="69">
        <v>5279.6058976867935</v>
      </c>
      <c r="L703" s="69">
        <f t="shared" si="121"/>
        <v>269.65000000000003</v>
      </c>
      <c r="M703" s="69">
        <f t="shared" si="122"/>
        <v>148.34999999999997</v>
      </c>
      <c r="N703" s="69">
        <f t="shared" si="132"/>
        <v>14.834999999999997</v>
      </c>
      <c r="O703" s="69">
        <f t="shared" si="123"/>
        <v>269.65000000000003</v>
      </c>
      <c r="P703" s="69">
        <f t="shared" si="124"/>
        <v>19.900000000000002</v>
      </c>
      <c r="Q703" s="70">
        <f t="shared" si="125"/>
        <v>199</v>
      </c>
      <c r="R703" s="70">
        <v>228.13101639451645</v>
      </c>
      <c r="S703" s="71">
        <f t="shared" si="126"/>
        <v>21.401491705808212</v>
      </c>
      <c r="T703" s="71">
        <f t="shared" si="127"/>
        <v>2.4714667595499553</v>
      </c>
      <c r="U703" s="86">
        <v>52.79605897686794</v>
      </c>
      <c r="V703" s="70">
        <f t="shared" si="128"/>
        <v>304.92210031764262</v>
      </c>
      <c r="W703" s="86">
        <f t="shared" si="129"/>
        <v>106.59343687006042</v>
      </c>
      <c r="X703" s="86">
        <f t="shared" si="130"/>
        <v>412</v>
      </c>
      <c r="Y703" s="25">
        <f t="shared" si="131"/>
        <v>350</v>
      </c>
    </row>
    <row r="704" spans="1:25" ht="24" x14ac:dyDescent="0.45">
      <c r="A704" s="10" t="s">
        <v>421</v>
      </c>
      <c r="B704" s="21" t="s">
        <v>11</v>
      </c>
      <c r="C704" s="77" t="s">
        <v>421</v>
      </c>
      <c r="D704" s="78">
        <v>5284</v>
      </c>
      <c r="E704" s="74">
        <v>17706</v>
      </c>
      <c r="F704" s="78">
        <v>5182</v>
      </c>
      <c r="G704" s="78">
        <v>731</v>
      </c>
      <c r="H704" s="69">
        <v>215.56586026978272</v>
      </c>
      <c r="I704" s="69">
        <v>40.445451421133974</v>
      </c>
      <c r="J704" s="69">
        <v>24.061027351730086</v>
      </c>
      <c r="K704" s="69">
        <v>5073.0424182853631</v>
      </c>
      <c r="L704" s="69">
        <f t="shared" si="121"/>
        <v>259.10000000000002</v>
      </c>
      <c r="M704" s="69">
        <f t="shared" si="122"/>
        <v>471.9</v>
      </c>
      <c r="N704" s="69">
        <f t="shared" si="132"/>
        <v>47.19</v>
      </c>
      <c r="O704" s="69">
        <f t="shared" si="123"/>
        <v>259.10000000000002</v>
      </c>
      <c r="P704" s="69">
        <f t="shared" si="124"/>
        <v>10.200000000000001</v>
      </c>
      <c r="Q704" s="70">
        <f t="shared" si="125"/>
        <v>102</v>
      </c>
      <c r="R704" s="70">
        <v>215.56586026978272</v>
      </c>
      <c r="S704" s="71">
        <f t="shared" si="126"/>
        <v>20.222725710566987</v>
      </c>
      <c r="T704" s="71">
        <f t="shared" si="127"/>
        <v>2.4061027351730089</v>
      </c>
      <c r="U704" s="86">
        <v>50.730424182853632</v>
      </c>
      <c r="V704" s="70">
        <f t="shared" si="128"/>
        <v>247.12290742803032</v>
      </c>
      <c r="W704" s="86">
        <f t="shared" si="129"/>
        <v>86.388228352864374</v>
      </c>
      <c r="X704" s="86">
        <f t="shared" si="130"/>
        <v>334</v>
      </c>
      <c r="Y704" s="25">
        <f t="shared" si="131"/>
        <v>284</v>
      </c>
    </row>
    <row r="705" spans="1:25" ht="24" x14ac:dyDescent="0.45">
      <c r="A705" s="10" t="s">
        <v>426</v>
      </c>
      <c r="B705" s="21" t="s">
        <v>11</v>
      </c>
      <c r="C705" s="77" t="s">
        <v>427</v>
      </c>
      <c r="D705" s="78">
        <v>5021</v>
      </c>
      <c r="E705" s="74">
        <v>17131</v>
      </c>
      <c r="F705" s="78">
        <v>4696</v>
      </c>
      <c r="G705" s="78">
        <v>471</v>
      </c>
      <c r="H705" s="69">
        <v>204.8365224100263</v>
      </c>
      <c r="I705" s="69">
        <v>38.432364039650587</v>
      </c>
      <c r="J705" s="69">
        <v>23.279648681943304</v>
      </c>
      <c r="K705" s="69">
        <v>4597.2611339768555</v>
      </c>
      <c r="L705" s="69">
        <f t="shared" si="121"/>
        <v>234.8</v>
      </c>
      <c r="M705" s="69">
        <f t="shared" si="122"/>
        <v>236.2</v>
      </c>
      <c r="N705" s="69">
        <f t="shared" si="132"/>
        <v>23.619999999999997</v>
      </c>
      <c r="O705" s="69">
        <f t="shared" si="123"/>
        <v>234.8</v>
      </c>
      <c r="P705" s="69">
        <f t="shared" si="124"/>
        <v>32.5</v>
      </c>
      <c r="Q705" s="70">
        <f t="shared" si="125"/>
        <v>325</v>
      </c>
      <c r="R705" s="70">
        <v>204.8365224100263</v>
      </c>
      <c r="S705" s="71">
        <f t="shared" si="126"/>
        <v>19.216182019825293</v>
      </c>
      <c r="T705" s="71">
        <f t="shared" si="127"/>
        <v>2.3279648681943304</v>
      </c>
      <c r="U705" s="86">
        <v>45.972611339768555</v>
      </c>
      <c r="V705" s="70">
        <f t="shared" si="128"/>
        <v>276.5773509014258</v>
      </c>
      <c r="W705" s="86">
        <f t="shared" si="129"/>
        <v>96.684793795820198</v>
      </c>
      <c r="X705" s="86">
        <f t="shared" si="130"/>
        <v>373</v>
      </c>
      <c r="Y705" s="25">
        <f t="shared" si="131"/>
        <v>317</v>
      </c>
    </row>
    <row r="706" spans="1:25" ht="24" x14ac:dyDescent="0.45">
      <c r="A706" s="10" t="s">
        <v>1338</v>
      </c>
      <c r="B706" s="21" t="s">
        <v>11</v>
      </c>
      <c r="C706" s="77" t="s">
        <v>452</v>
      </c>
      <c r="D706" s="78">
        <v>4480</v>
      </c>
      <c r="E706" s="74">
        <v>14973</v>
      </c>
      <c r="F706" s="78">
        <v>4350</v>
      </c>
      <c r="G706" s="78">
        <v>386</v>
      </c>
      <c r="H706" s="69">
        <v>182.76590726885439</v>
      </c>
      <c r="I706" s="69">
        <v>34.29137440701745</v>
      </c>
      <c r="J706" s="69">
        <v>20.34710056124786</v>
      </c>
      <c r="K706" s="69">
        <v>4258.5361867119509</v>
      </c>
      <c r="L706" s="69">
        <f t="shared" ref="L706:L769" si="133">0.05*F706</f>
        <v>217.5</v>
      </c>
      <c r="M706" s="69">
        <f t="shared" ref="M706:M769" si="134">G706-L706</f>
        <v>168.5</v>
      </c>
      <c r="N706" s="69">
        <f t="shared" si="132"/>
        <v>16.850000000000001</v>
      </c>
      <c r="O706" s="69">
        <f t="shared" ref="O706:O769" si="135">0.05*F706</f>
        <v>217.5</v>
      </c>
      <c r="P706" s="69">
        <f t="shared" ref="P706:P769" si="136">Q706*0.1</f>
        <v>13</v>
      </c>
      <c r="Q706" s="70">
        <f t="shared" ref="Q706:Q769" si="137">D706-F706</f>
        <v>130</v>
      </c>
      <c r="R706" s="70">
        <v>182.76590726885439</v>
      </c>
      <c r="S706" s="71">
        <f t="shared" ref="S706:S769" si="138">0.5*I706</f>
        <v>17.145687203508725</v>
      </c>
      <c r="T706" s="71">
        <f t="shared" ref="T706:T769" si="139">0.1*J706</f>
        <v>2.0347100561247862</v>
      </c>
      <c r="U706" s="86">
        <v>42.585361867119509</v>
      </c>
      <c r="V706" s="70">
        <f t="shared" ref="V706:V769" si="140">Q706*0.1+R706+S706-T706+U706-M706*0.1</f>
        <v>236.61224628335782</v>
      </c>
      <c r="W706" s="86">
        <f t="shared" ref="W706:W769" si="141">V706*$AB$5/$V$1244</f>
        <v>82.71395386105111</v>
      </c>
      <c r="X706" s="86">
        <f t="shared" ref="X706:X769" si="142">ROUND(V706+W706,)</f>
        <v>319</v>
      </c>
      <c r="Y706" s="25">
        <f t="shared" ref="Y706:Y769" si="143">ROUND(X706/$AA$5*1000000,0)</f>
        <v>271</v>
      </c>
    </row>
    <row r="707" spans="1:25" ht="24" x14ac:dyDescent="0.45">
      <c r="A707" s="10" t="s">
        <v>1341</v>
      </c>
      <c r="B707" s="21" t="s">
        <v>11</v>
      </c>
      <c r="C707" s="77" t="s">
        <v>154</v>
      </c>
      <c r="D707" s="78">
        <v>4117</v>
      </c>
      <c r="E707" s="74">
        <v>14633</v>
      </c>
      <c r="F707" s="78">
        <v>3858</v>
      </c>
      <c r="G707" s="78">
        <v>375</v>
      </c>
      <c r="H707" s="69">
        <v>167.95697326470389</v>
      </c>
      <c r="I707" s="69">
        <v>31.512854561091707</v>
      </c>
      <c r="J707" s="69">
        <v>19.885067956504368</v>
      </c>
      <c r="K707" s="69">
        <v>3776.881059387289</v>
      </c>
      <c r="L707" s="69">
        <f t="shared" si="133"/>
        <v>192.9</v>
      </c>
      <c r="M707" s="69">
        <f t="shared" si="134"/>
        <v>182.1</v>
      </c>
      <c r="N707" s="69">
        <f t="shared" ref="N707:N770" si="144">M707/10</f>
        <v>18.21</v>
      </c>
      <c r="O707" s="69">
        <f t="shared" si="135"/>
        <v>192.9</v>
      </c>
      <c r="P707" s="69">
        <f t="shared" si="136"/>
        <v>25.900000000000002</v>
      </c>
      <c r="Q707" s="70">
        <f t="shared" si="137"/>
        <v>259</v>
      </c>
      <c r="R707" s="70">
        <v>167.95697326470389</v>
      </c>
      <c r="S707" s="71">
        <f t="shared" si="138"/>
        <v>15.756427280545854</v>
      </c>
      <c r="T707" s="71">
        <f t="shared" si="139"/>
        <v>1.988506795650437</v>
      </c>
      <c r="U707" s="86">
        <v>37.768810593872892</v>
      </c>
      <c r="V707" s="70">
        <f t="shared" si="140"/>
        <v>227.18370434347221</v>
      </c>
      <c r="W707" s="86">
        <f t="shared" si="141"/>
        <v>79.417962232372943</v>
      </c>
      <c r="X707" s="86">
        <f t="shared" si="142"/>
        <v>307</v>
      </c>
      <c r="Y707" s="25">
        <f t="shared" si="143"/>
        <v>261</v>
      </c>
    </row>
    <row r="708" spans="1:25" ht="24" x14ac:dyDescent="0.45">
      <c r="A708" s="10" t="s">
        <v>1339</v>
      </c>
      <c r="B708" s="21" t="s">
        <v>11</v>
      </c>
      <c r="C708" s="77" t="s">
        <v>470</v>
      </c>
      <c r="D708" s="78">
        <v>3685</v>
      </c>
      <c r="E708" s="74">
        <v>13809</v>
      </c>
      <c r="F708" s="78">
        <v>3409</v>
      </c>
      <c r="G708" s="78">
        <v>249</v>
      </c>
      <c r="H708" s="69">
        <v>150.33311792092152</v>
      </c>
      <c r="I708" s="69">
        <v>28.206186314700741</v>
      </c>
      <c r="J708" s="69">
        <v>18.765318349714263</v>
      </c>
      <c r="K708" s="69">
        <v>3337.3218070117337</v>
      </c>
      <c r="L708" s="69">
        <f t="shared" si="133"/>
        <v>170.45000000000002</v>
      </c>
      <c r="M708" s="69">
        <f t="shared" si="134"/>
        <v>78.549999999999983</v>
      </c>
      <c r="N708" s="69">
        <f t="shared" si="144"/>
        <v>7.8549999999999986</v>
      </c>
      <c r="O708" s="69">
        <f t="shared" si="135"/>
        <v>170.45000000000002</v>
      </c>
      <c r="P708" s="69">
        <f t="shared" si="136"/>
        <v>27.6</v>
      </c>
      <c r="Q708" s="70">
        <f t="shared" si="137"/>
        <v>276</v>
      </c>
      <c r="R708" s="70">
        <v>150.33311792092152</v>
      </c>
      <c r="S708" s="71">
        <f t="shared" si="138"/>
        <v>14.10309315735037</v>
      </c>
      <c r="T708" s="71">
        <f t="shared" si="139"/>
        <v>1.8765318349714264</v>
      </c>
      <c r="U708" s="86">
        <v>33.373218070117339</v>
      </c>
      <c r="V708" s="70">
        <f t="shared" si="140"/>
        <v>215.67789731341782</v>
      </c>
      <c r="W708" s="86">
        <f t="shared" si="141"/>
        <v>75.395808659314142</v>
      </c>
      <c r="X708" s="86">
        <f t="shared" si="142"/>
        <v>291</v>
      </c>
      <c r="Y708" s="25">
        <f t="shared" si="143"/>
        <v>247</v>
      </c>
    </row>
    <row r="709" spans="1:25" ht="24" x14ac:dyDescent="0.45">
      <c r="A709" s="10" t="s">
        <v>161</v>
      </c>
      <c r="B709" s="21" t="s">
        <v>11</v>
      </c>
      <c r="C709" s="77" t="s">
        <v>479</v>
      </c>
      <c r="D709" s="78">
        <v>3964</v>
      </c>
      <c r="E709" s="74">
        <v>13598</v>
      </c>
      <c r="F709" s="78">
        <v>3609</v>
      </c>
      <c r="G709" s="78">
        <v>523</v>
      </c>
      <c r="H709" s="69">
        <v>161.71519116378096</v>
      </c>
      <c r="I709" s="69">
        <v>30.341742890494906</v>
      </c>
      <c r="J709" s="69">
        <v>18.478586350888158</v>
      </c>
      <c r="K709" s="69">
        <v>3533.1165742168805</v>
      </c>
      <c r="L709" s="69">
        <f t="shared" si="133"/>
        <v>180.45000000000002</v>
      </c>
      <c r="M709" s="69">
        <f t="shared" si="134"/>
        <v>342.54999999999995</v>
      </c>
      <c r="N709" s="69">
        <f t="shared" si="144"/>
        <v>34.254999999999995</v>
      </c>
      <c r="O709" s="69">
        <f t="shared" si="135"/>
        <v>180.45000000000002</v>
      </c>
      <c r="P709" s="69">
        <f t="shared" si="136"/>
        <v>35.5</v>
      </c>
      <c r="Q709" s="70">
        <f t="shared" si="137"/>
        <v>355</v>
      </c>
      <c r="R709" s="70">
        <v>161.71519116378096</v>
      </c>
      <c r="S709" s="71">
        <f t="shared" si="138"/>
        <v>15.170871445247453</v>
      </c>
      <c r="T709" s="71">
        <f t="shared" si="139"/>
        <v>1.8478586350888158</v>
      </c>
      <c r="U709" s="86">
        <v>35.331165742168807</v>
      </c>
      <c r="V709" s="70">
        <f t="shared" si="140"/>
        <v>211.6143697161084</v>
      </c>
      <c r="W709" s="86">
        <f t="shared" si="141"/>
        <v>73.975297086153873</v>
      </c>
      <c r="X709" s="86">
        <f t="shared" si="142"/>
        <v>286</v>
      </c>
      <c r="Y709" s="25">
        <f t="shared" si="143"/>
        <v>243</v>
      </c>
    </row>
    <row r="710" spans="1:25" ht="24" x14ac:dyDescent="0.45">
      <c r="A710" s="10" t="s">
        <v>486</v>
      </c>
      <c r="B710" s="21" t="s">
        <v>11</v>
      </c>
      <c r="C710" s="77" t="s">
        <v>487</v>
      </c>
      <c r="D710" s="78">
        <v>3589</v>
      </c>
      <c r="E710" s="74">
        <v>13448</v>
      </c>
      <c r="F710" s="78">
        <v>3414</v>
      </c>
      <c r="G710" s="78">
        <v>516</v>
      </c>
      <c r="H710" s="69">
        <v>146.4167056223032</v>
      </c>
      <c r="I710" s="69">
        <v>27.471371148836081</v>
      </c>
      <c r="J710" s="69">
        <v>18.274748437030738</v>
      </c>
      <c r="K710" s="69">
        <v>3342.216676191862</v>
      </c>
      <c r="L710" s="69">
        <f t="shared" si="133"/>
        <v>170.70000000000002</v>
      </c>
      <c r="M710" s="69">
        <f t="shared" si="134"/>
        <v>345.29999999999995</v>
      </c>
      <c r="N710" s="69">
        <f t="shared" si="144"/>
        <v>34.529999999999994</v>
      </c>
      <c r="O710" s="69">
        <f t="shared" si="135"/>
        <v>170.70000000000002</v>
      </c>
      <c r="P710" s="69">
        <f t="shared" si="136"/>
        <v>17.5</v>
      </c>
      <c r="Q710" s="70">
        <f t="shared" si="137"/>
        <v>175</v>
      </c>
      <c r="R710" s="70">
        <v>146.4167056223032</v>
      </c>
      <c r="S710" s="71">
        <f t="shared" si="138"/>
        <v>13.73568557441804</v>
      </c>
      <c r="T710" s="71">
        <f t="shared" si="139"/>
        <v>1.8274748437030739</v>
      </c>
      <c r="U710" s="86">
        <v>33.422166761918618</v>
      </c>
      <c r="V710" s="70">
        <f t="shared" si="140"/>
        <v>174.71708311493677</v>
      </c>
      <c r="W710" s="86">
        <f t="shared" si="141"/>
        <v>61.076892589066141</v>
      </c>
      <c r="X710" s="86">
        <f t="shared" si="142"/>
        <v>236</v>
      </c>
      <c r="Y710" s="25">
        <f t="shared" si="143"/>
        <v>201</v>
      </c>
    </row>
    <row r="711" spans="1:25" ht="24" x14ac:dyDescent="0.45">
      <c r="A711" s="10" t="s">
        <v>184</v>
      </c>
      <c r="B711" s="21" t="s">
        <v>11</v>
      </c>
      <c r="C711" s="77" t="s">
        <v>507</v>
      </c>
      <c r="D711" s="78">
        <v>3907</v>
      </c>
      <c r="E711" s="74">
        <v>12582</v>
      </c>
      <c r="F711" s="78">
        <v>3806</v>
      </c>
      <c r="G711" s="78">
        <v>514</v>
      </c>
      <c r="H711" s="69">
        <v>159.38982136147635</v>
      </c>
      <c r="I711" s="69">
        <v>29.905446385762765</v>
      </c>
      <c r="J711" s="69">
        <v>17.097924214360553</v>
      </c>
      <c r="K711" s="69">
        <v>3725.9744199139504</v>
      </c>
      <c r="L711" s="69">
        <f t="shared" si="133"/>
        <v>190.3</v>
      </c>
      <c r="M711" s="69">
        <f t="shared" si="134"/>
        <v>323.7</v>
      </c>
      <c r="N711" s="69">
        <f t="shared" si="144"/>
        <v>32.369999999999997</v>
      </c>
      <c r="O711" s="69">
        <f t="shared" si="135"/>
        <v>190.3</v>
      </c>
      <c r="P711" s="69">
        <f t="shared" si="136"/>
        <v>10.100000000000001</v>
      </c>
      <c r="Q711" s="70">
        <f t="shared" si="137"/>
        <v>101</v>
      </c>
      <c r="R711" s="70">
        <v>159.38982136147635</v>
      </c>
      <c r="S711" s="71">
        <f t="shared" si="138"/>
        <v>14.952723192881383</v>
      </c>
      <c r="T711" s="71">
        <f t="shared" si="139"/>
        <v>1.7097924214360554</v>
      </c>
      <c r="U711" s="86">
        <v>37.259744199139504</v>
      </c>
      <c r="V711" s="70">
        <f t="shared" si="140"/>
        <v>187.62249633206119</v>
      </c>
      <c r="W711" s="86">
        <f t="shared" si="141"/>
        <v>65.588314842843673</v>
      </c>
      <c r="X711" s="86">
        <f t="shared" si="142"/>
        <v>253</v>
      </c>
      <c r="Y711" s="25">
        <f t="shared" si="143"/>
        <v>215</v>
      </c>
    </row>
    <row r="712" spans="1:25" ht="24" x14ac:dyDescent="0.45">
      <c r="A712" s="10" t="s">
        <v>166</v>
      </c>
      <c r="B712" s="21" t="s">
        <v>11</v>
      </c>
      <c r="C712" s="77" t="s">
        <v>569</v>
      </c>
      <c r="D712" s="78">
        <v>3226</v>
      </c>
      <c r="E712" s="74">
        <v>10120</v>
      </c>
      <c r="F712" s="78">
        <v>3027</v>
      </c>
      <c r="G712" s="78">
        <v>263</v>
      </c>
      <c r="H712" s="69">
        <v>131.60777161815273</v>
      </c>
      <c r="I712" s="69">
        <v>24.692851302910334</v>
      </c>
      <c r="J712" s="69">
        <v>13.7522645882474</v>
      </c>
      <c r="K712" s="69">
        <v>2963.3538016499024</v>
      </c>
      <c r="L712" s="69">
        <f t="shared" si="133"/>
        <v>151.35</v>
      </c>
      <c r="M712" s="69">
        <f t="shared" si="134"/>
        <v>111.65</v>
      </c>
      <c r="N712" s="69">
        <f t="shared" si="144"/>
        <v>11.165000000000001</v>
      </c>
      <c r="O712" s="69">
        <f t="shared" si="135"/>
        <v>151.35</v>
      </c>
      <c r="P712" s="69">
        <f t="shared" si="136"/>
        <v>19.900000000000002</v>
      </c>
      <c r="Q712" s="70">
        <f t="shared" si="137"/>
        <v>199</v>
      </c>
      <c r="R712" s="70">
        <v>131.60777161815273</v>
      </c>
      <c r="S712" s="71">
        <f t="shared" si="138"/>
        <v>12.346425651455167</v>
      </c>
      <c r="T712" s="71">
        <f t="shared" si="139"/>
        <v>1.37522645882474</v>
      </c>
      <c r="U712" s="86">
        <v>29.633538016499024</v>
      </c>
      <c r="V712" s="70">
        <f t="shared" si="140"/>
        <v>180.94750882728221</v>
      </c>
      <c r="W712" s="86">
        <f t="shared" si="141"/>
        <v>63.254899657595011</v>
      </c>
      <c r="X712" s="86">
        <f t="shared" si="142"/>
        <v>244</v>
      </c>
      <c r="Y712" s="25">
        <f t="shared" si="143"/>
        <v>207</v>
      </c>
    </row>
    <row r="713" spans="1:25" ht="24" x14ac:dyDescent="0.45">
      <c r="A713" s="10" t="s">
        <v>12</v>
      </c>
      <c r="B713" s="21" t="s">
        <v>11</v>
      </c>
      <c r="C713" s="77" t="s">
        <v>574</v>
      </c>
      <c r="D713" s="78">
        <v>3021</v>
      </c>
      <c r="E713" s="74">
        <v>10037</v>
      </c>
      <c r="F713" s="78">
        <v>2773</v>
      </c>
      <c r="G713" s="78">
        <v>198</v>
      </c>
      <c r="H713" s="69">
        <v>123.24459952214488</v>
      </c>
      <c r="I713" s="69">
        <v>23.123714750803511</v>
      </c>
      <c r="J713" s="69">
        <v>13.63947427591296</v>
      </c>
      <c r="K713" s="69">
        <v>2714.6944472993655</v>
      </c>
      <c r="L713" s="69">
        <f t="shared" si="133"/>
        <v>138.65</v>
      </c>
      <c r="M713" s="69">
        <f t="shared" si="134"/>
        <v>59.349999999999994</v>
      </c>
      <c r="N713" s="69">
        <f t="shared" si="144"/>
        <v>5.9349999999999996</v>
      </c>
      <c r="O713" s="69">
        <f t="shared" si="135"/>
        <v>138.65</v>
      </c>
      <c r="P713" s="69">
        <f t="shared" si="136"/>
        <v>24.8</v>
      </c>
      <c r="Q713" s="70">
        <f t="shared" si="137"/>
        <v>248</v>
      </c>
      <c r="R713" s="70">
        <v>123.24459952214488</v>
      </c>
      <c r="S713" s="71">
        <f t="shared" si="138"/>
        <v>11.561857375401756</v>
      </c>
      <c r="T713" s="71">
        <f t="shared" si="139"/>
        <v>1.3639474275912962</v>
      </c>
      <c r="U713" s="86">
        <v>27.146944472993653</v>
      </c>
      <c r="V713" s="70">
        <f t="shared" si="140"/>
        <v>179.45445394294902</v>
      </c>
      <c r="W713" s="86">
        <f t="shared" si="141"/>
        <v>62.732963558535893</v>
      </c>
      <c r="X713" s="86">
        <f t="shared" si="142"/>
        <v>242</v>
      </c>
      <c r="Y713" s="25">
        <f t="shared" si="143"/>
        <v>206</v>
      </c>
    </row>
    <row r="714" spans="1:25" ht="24" x14ac:dyDescent="0.45">
      <c r="A714" s="10" t="s">
        <v>587</v>
      </c>
      <c r="B714" s="21" t="s">
        <v>11</v>
      </c>
      <c r="C714" s="77" t="s">
        <v>587</v>
      </c>
      <c r="D714" s="78">
        <v>2975</v>
      </c>
      <c r="E714" s="74">
        <v>9776</v>
      </c>
      <c r="F714" s="78">
        <v>2887</v>
      </c>
      <c r="G714" s="78">
        <v>365</v>
      </c>
      <c r="H714" s="69">
        <v>121.36798529572361</v>
      </c>
      <c r="I714" s="69">
        <v>22.771615817160026</v>
      </c>
      <c r="J714" s="69">
        <v>13.284796305801047</v>
      </c>
      <c r="K714" s="69">
        <v>2826.2974646062994</v>
      </c>
      <c r="L714" s="69">
        <f t="shared" si="133"/>
        <v>144.35</v>
      </c>
      <c r="M714" s="69">
        <f t="shared" si="134"/>
        <v>220.65</v>
      </c>
      <c r="N714" s="69">
        <f t="shared" si="144"/>
        <v>22.065000000000001</v>
      </c>
      <c r="O714" s="69">
        <f t="shared" si="135"/>
        <v>144.35</v>
      </c>
      <c r="P714" s="69">
        <f t="shared" si="136"/>
        <v>8.8000000000000007</v>
      </c>
      <c r="Q714" s="70">
        <f t="shared" si="137"/>
        <v>88</v>
      </c>
      <c r="R714" s="70">
        <v>121.36798529572361</v>
      </c>
      <c r="S714" s="71">
        <f t="shared" si="138"/>
        <v>11.385807908580013</v>
      </c>
      <c r="T714" s="71">
        <f t="shared" si="139"/>
        <v>1.3284796305801048</v>
      </c>
      <c r="U714" s="86">
        <v>28.262974646062993</v>
      </c>
      <c r="V714" s="70">
        <f t="shared" si="140"/>
        <v>146.42328821978651</v>
      </c>
      <c r="W714" s="86">
        <f t="shared" si="141"/>
        <v>51.186061990598915</v>
      </c>
      <c r="X714" s="86">
        <f t="shared" si="142"/>
        <v>198</v>
      </c>
      <c r="Y714" s="25">
        <f t="shared" si="143"/>
        <v>168</v>
      </c>
    </row>
    <row r="715" spans="1:25" ht="24" x14ac:dyDescent="0.45">
      <c r="A715" s="10" t="s">
        <v>108</v>
      </c>
      <c r="B715" s="21" t="s">
        <v>11</v>
      </c>
      <c r="C715" s="77" t="s">
        <v>588</v>
      </c>
      <c r="D715" s="78">
        <v>2866</v>
      </c>
      <c r="E715" s="74">
        <v>9719</v>
      </c>
      <c r="F715" s="78">
        <v>2755</v>
      </c>
      <c r="G715" s="78">
        <v>312</v>
      </c>
      <c r="H715" s="69">
        <v>116.92122549833407</v>
      </c>
      <c r="I715" s="69">
        <v>21.937294430917863</v>
      </c>
      <c r="J715" s="69">
        <v>13.207337898535226</v>
      </c>
      <c r="K715" s="69">
        <v>2697.0729182509021</v>
      </c>
      <c r="L715" s="69">
        <f t="shared" si="133"/>
        <v>137.75</v>
      </c>
      <c r="M715" s="69">
        <f t="shared" si="134"/>
        <v>174.25</v>
      </c>
      <c r="N715" s="69">
        <f t="shared" si="144"/>
        <v>17.425000000000001</v>
      </c>
      <c r="O715" s="69">
        <f t="shared" si="135"/>
        <v>137.75</v>
      </c>
      <c r="P715" s="69">
        <f t="shared" si="136"/>
        <v>11.100000000000001</v>
      </c>
      <c r="Q715" s="70">
        <f t="shared" si="137"/>
        <v>111</v>
      </c>
      <c r="R715" s="70">
        <v>116.92122549833407</v>
      </c>
      <c r="S715" s="71">
        <f t="shared" si="138"/>
        <v>10.968647215458931</v>
      </c>
      <c r="T715" s="71">
        <f t="shared" si="139"/>
        <v>1.3207337898535227</v>
      </c>
      <c r="U715" s="86">
        <v>26.970729182509025</v>
      </c>
      <c r="V715" s="70">
        <f t="shared" si="140"/>
        <v>147.21486810644848</v>
      </c>
      <c r="W715" s="86">
        <f t="shared" si="141"/>
        <v>51.462779291800146</v>
      </c>
      <c r="X715" s="86">
        <f t="shared" si="142"/>
        <v>199</v>
      </c>
      <c r="Y715" s="25">
        <f t="shared" si="143"/>
        <v>169</v>
      </c>
    </row>
    <row r="716" spans="1:25" ht="24" x14ac:dyDescent="0.45">
      <c r="A716" s="10" t="s">
        <v>126</v>
      </c>
      <c r="B716" s="21" t="s">
        <v>11</v>
      </c>
      <c r="C716" s="77" t="s">
        <v>592</v>
      </c>
      <c r="D716" s="78">
        <v>2723</v>
      </c>
      <c r="E716" s="74">
        <v>9599</v>
      </c>
      <c r="F716" s="78">
        <v>2443</v>
      </c>
      <c r="G716" s="78">
        <v>234</v>
      </c>
      <c r="H716" s="69">
        <v>111.08740301185055</v>
      </c>
      <c r="I716" s="69">
        <v>20.842726006765297</v>
      </c>
      <c r="J716" s="69">
        <v>13.044267567449289</v>
      </c>
      <c r="K716" s="69">
        <v>2391.6330814108728</v>
      </c>
      <c r="L716" s="69">
        <f t="shared" si="133"/>
        <v>122.15</v>
      </c>
      <c r="M716" s="69">
        <f t="shared" si="134"/>
        <v>111.85</v>
      </c>
      <c r="N716" s="69">
        <f t="shared" si="144"/>
        <v>11.184999999999999</v>
      </c>
      <c r="O716" s="69">
        <f t="shared" si="135"/>
        <v>122.15</v>
      </c>
      <c r="P716" s="69">
        <f t="shared" si="136"/>
        <v>28</v>
      </c>
      <c r="Q716" s="70">
        <f t="shared" si="137"/>
        <v>280</v>
      </c>
      <c r="R716" s="70">
        <v>111.08740301185055</v>
      </c>
      <c r="S716" s="71">
        <f t="shared" si="138"/>
        <v>10.421363003382648</v>
      </c>
      <c r="T716" s="71">
        <f t="shared" si="139"/>
        <v>1.304426756744929</v>
      </c>
      <c r="U716" s="86">
        <v>23.916330814108729</v>
      </c>
      <c r="V716" s="70">
        <f t="shared" si="140"/>
        <v>160.93567007259699</v>
      </c>
      <c r="W716" s="86">
        <f t="shared" si="141"/>
        <v>56.259241852767985</v>
      </c>
      <c r="X716" s="86">
        <f t="shared" si="142"/>
        <v>217</v>
      </c>
      <c r="Y716" s="25">
        <f t="shared" si="143"/>
        <v>185</v>
      </c>
    </row>
    <row r="717" spans="1:25" ht="24" x14ac:dyDescent="0.45">
      <c r="A717" s="10" t="s">
        <v>308</v>
      </c>
      <c r="B717" s="21" t="s">
        <v>11</v>
      </c>
      <c r="C717" s="77" t="s">
        <v>615</v>
      </c>
      <c r="D717" s="78">
        <v>2406</v>
      </c>
      <c r="E717" s="74">
        <v>9115</v>
      </c>
      <c r="F717" s="78">
        <v>2256</v>
      </c>
      <c r="G717" s="78">
        <v>988</v>
      </c>
      <c r="H717" s="69">
        <v>98.155083234121349</v>
      </c>
      <c r="I717" s="69">
        <v>18.416305094483032</v>
      </c>
      <c r="J717" s="69">
        <v>12.386550565402674</v>
      </c>
      <c r="K717" s="69">
        <v>2208.56497407406</v>
      </c>
      <c r="L717" s="69">
        <f t="shared" si="133"/>
        <v>112.80000000000001</v>
      </c>
      <c r="M717" s="69">
        <f t="shared" si="134"/>
        <v>875.2</v>
      </c>
      <c r="N717" s="69">
        <f t="shared" si="144"/>
        <v>87.52000000000001</v>
      </c>
      <c r="O717" s="69">
        <f t="shared" si="135"/>
        <v>112.80000000000001</v>
      </c>
      <c r="P717" s="69">
        <f t="shared" si="136"/>
        <v>15</v>
      </c>
      <c r="Q717" s="70">
        <f t="shared" si="137"/>
        <v>150</v>
      </c>
      <c r="R717" s="70">
        <v>98.155083234121349</v>
      </c>
      <c r="S717" s="71">
        <f t="shared" si="138"/>
        <v>9.2081525472415162</v>
      </c>
      <c r="T717" s="71">
        <f t="shared" si="139"/>
        <v>1.2386550565402674</v>
      </c>
      <c r="U717" s="86">
        <v>22.085649740740603</v>
      </c>
      <c r="V717" s="70">
        <f t="shared" si="140"/>
        <v>55.690230465563189</v>
      </c>
      <c r="W717" s="86">
        <f t="shared" si="141"/>
        <v>19.46796594679844</v>
      </c>
      <c r="X717" s="86">
        <f t="shared" si="142"/>
        <v>75</v>
      </c>
      <c r="Y717" s="25">
        <f t="shared" si="143"/>
        <v>64</v>
      </c>
    </row>
    <row r="718" spans="1:25" ht="24" x14ac:dyDescent="0.45">
      <c r="A718" s="10" t="s">
        <v>172</v>
      </c>
      <c r="B718" s="21" t="s">
        <v>11</v>
      </c>
      <c r="C718" s="77" t="s">
        <v>617</v>
      </c>
      <c r="D718" s="78">
        <v>2580</v>
      </c>
      <c r="E718" s="74">
        <v>9077</v>
      </c>
      <c r="F718" s="78">
        <v>2235</v>
      </c>
      <c r="G718" s="78">
        <v>175</v>
      </c>
      <c r="H718" s="69">
        <v>105.25358052536703</v>
      </c>
      <c r="I718" s="69">
        <v>19.74815758261273</v>
      </c>
      <c r="J718" s="69">
        <v>12.334911627225459</v>
      </c>
      <c r="K718" s="69">
        <v>2188.0065235175198</v>
      </c>
      <c r="L718" s="69">
        <f t="shared" si="133"/>
        <v>111.75</v>
      </c>
      <c r="M718" s="69">
        <f t="shared" si="134"/>
        <v>63.25</v>
      </c>
      <c r="N718" s="69">
        <f t="shared" si="144"/>
        <v>6.3250000000000002</v>
      </c>
      <c r="O718" s="69">
        <f t="shared" si="135"/>
        <v>111.75</v>
      </c>
      <c r="P718" s="69">
        <f t="shared" si="136"/>
        <v>34.5</v>
      </c>
      <c r="Q718" s="70">
        <f t="shared" si="137"/>
        <v>345</v>
      </c>
      <c r="R718" s="70">
        <v>105.25358052536703</v>
      </c>
      <c r="S718" s="71">
        <f t="shared" si="138"/>
        <v>9.8740787913063652</v>
      </c>
      <c r="T718" s="71">
        <f t="shared" si="139"/>
        <v>1.233491162722546</v>
      </c>
      <c r="U718" s="86">
        <v>21.880065235175199</v>
      </c>
      <c r="V718" s="70">
        <f t="shared" si="140"/>
        <v>163.94923338912608</v>
      </c>
      <c r="W718" s="86">
        <f t="shared" si="141"/>
        <v>57.312711151319149</v>
      </c>
      <c r="X718" s="86">
        <f t="shared" si="142"/>
        <v>221</v>
      </c>
      <c r="Y718" s="25">
        <f t="shared" si="143"/>
        <v>188</v>
      </c>
    </row>
    <row r="719" spans="1:25" ht="24" x14ac:dyDescent="0.45">
      <c r="A719" s="10" t="s">
        <v>619</v>
      </c>
      <c r="B719" s="21" t="s">
        <v>11</v>
      </c>
      <c r="C719" s="77" t="s">
        <v>620</v>
      </c>
      <c r="D719" s="78">
        <v>2592</v>
      </c>
      <c r="E719" s="74">
        <v>9031</v>
      </c>
      <c r="F719" s="78">
        <v>2479</v>
      </c>
      <c r="G719" s="78">
        <v>105</v>
      </c>
      <c r="H719" s="69">
        <v>105.74313206269431</v>
      </c>
      <c r="I719" s="69">
        <v>19.840009478345813</v>
      </c>
      <c r="J719" s="69">
        <v>12.272401333642517</v>
      </c>
      <c r="K719" s="69">
        <v>2426.8761395077991</v>
      </c>
      <c r="L719" s="69">
        <f t="shared" si="133"/>
        <v>123.95</v>
      </c>
      <c r="M719" s="69">
        <f t="shared" si="134"/>
        <v>-18.950000000000003</v>
      </c>
      <c r="N719" s="69">
        <f t="shared" si="144"/>
        <v>-1.8950000000000002</v>
      </c>
      <c r="O719" s="69">
        <f t="shared" si="135"/>
        <v>123.95</v>
      </c>
      <c r="P719" s="69">
        <f t="shared" si="136"/>
        <v>11.3</v>
      </c>
      <c r="Q719" s="70">
        <f t="shared" si="137"/>
        <v>113</v>
      </c>
      <c r="R719" s="70">
        <v>105.74313206269431</v>
      </c>
      <c r="S719" s="71">
        <f t="shared" si="138"/>
        <v>9.9200047391729065</v>
      </c>
      <c r="T719" s="71">
        <f t="shared" si="139"/>
        <v>1.2272401333642518</v>
      </c>
      <c r="U719" s="86">
        <v>24.268761395077991</v>
      </c>
      <c r="V719" s="70">
        <f t="shared" si="140"/>
        <v>151.89965806358097</v>
      </c>
      <c r="W719" s="86">
        <f t="shared" si="141"/>
        <v>53.100469252694737</v>
      </c>
      <c r="X719" s="86">
        <f t="shared" si="142"/>
        <v>205</v>
      </c>
      <c r="Y719" s="25">
        <f t="shared" si="143"/>
        <v>174</v>
      </c>
    </row>
    <row r="720" spans="1:25" ht="24" x14ac:dyDescent="0.45">
      <c r="A720" s="10" t="s">
        <v>12</v>
      </c>
      <c r="B720" s="21" t="s">
        <v>11</v>
      </c>
      <c r="C720" s="77" t="s">
        <v>621</v>
      </c>
      <c r="D720" s="78">
        <v>2761</v>
      </c>
      <c r="E720" s="74">
        <v>8985</v>
      </c>
      <c r="F720" s="78">
        <v>2661</v>
      </c>
      <c r="G720" s="78">
        <v>3369</v>
      </c>
      <c r="H720" s="69">
        <v>112.6376495467203</v>
      </c>
      <c r="I720" s="69">
        <v>21.133590343253388</v>
      </c>
      <c r="J720" s="69">
        <v>12.209891040059574</v>
      </c>
      <c r="K720" s="69">
        <v>2605.049377664483</v>
      </c>
      <c r="L720" s="69">
        <f t="shared" si="133"/>
        <v>133.05000000000001</v>
      </c>
      <c r="M720" s="69">
        <f t="shared" si="134"/>
        <v>3235.95</v>
      </c>
      <c r="N720" s="69">
        <f t="shared" si="144"/>
        <v>323.59499999999997</v>
      </c>
      <c r="O720" s="69">
        <f t="shared" si="135"/>
        <v>133.05000000000001</v>
      </c>
      <c r="P720" s="69">
        <f t="shared" si="136"/>
        <v>10</v>
      </c>
      <c r="Q720" s="70">
        <f t="shared" si="137"/>
        <v>100</v>
      </c>
      <c r="R720" s="70">
        <v>112.6376495467203</v>
      </c>
      <c r="S720" s="71">
        <f t="shared" si="138"/>
        <v>10.566795171626694</v>
      </c>
      <c r="T720" s="71">
        <f t="shared" si="139"/>
        <v>1.2209891040059575</v>
      </c>
      <c r="U720" s="86">
        <v>26.050493776644828</v>
      </c>
      <c r="V720" s="70">
        <f t="shared" si="140"/>
        <v>-165.56105060901416</v>
      </c>
      <c r="W720" s="86">
        <f t="shared" si="141"/>
        <v>-57.87616370820249</v>
      </c>
      <c r="X720" s="86">
        <f t="shared" si="142"/>
        <v>-223</v>
      </c>
      <c r="Y720" s="25">
        <f t="shared" si="143"/>
        <v>-190</v>
      </c>
    </row>
    <row r="721" spans="1:25" ht="24" x14ac:dyDescent="0.45">
      <c r="A721" s="10" t="s">
        <v>1339</v>
      </c>
      <c r="B721" s="21" t="s">
        <v>11</v>
      </c>
      <c r="C721" s="77" t="s">
        <v>623</v>
      </c>
      <c r="D721" s="78">
        <v>2469</v>
      </c>
      <c r="E721" s="74">
        <v>8927</v>
      </c>
      <c r="F721" s="78">
        <v>2301</v>
      </c>
      <c r="G721" s="78">
        <v>306</v>
      </c>
      <c r="H721" s="69">
        <v>100.72522880508961</v>
      </c>
      <c r="I721" s="69">
        <v>18.898527547081716</v>
      </c>
      <c r="J721" s="69">
        <v>12.131073713368037</v>
      </c>
      <c r="K721" s="69">
        <v>2252.618796695218</v>
      </c>
      <c r="L721" s="69">
        <f t="shared" si="133"/>
        <v>115.05000000000001</v>
      </c>
      <c r="M721" s="69">
        <f t="shared" si="134"/>
        <v>190.95</v>
      </c>
      <c r="N721" s="69">
        <f t="shared" si="144"/>
        <v>19.094999999999999</v>
      </c>
      <c r="O721" s="69">
        <f t="shared" si="135"/>
        <v>115.05000000000001</v>
      </c>
      <c r="P721" s="69">
        <f t="shared" si="136"/>
        <v>16.8</v>
      </c>
      <c r="Q721" s="70">
        <f t="shared" si="137"/>
        <v>168</v>
      </c>
      <c r="R721" s="70">
        <v>100.72522880508961</v>
      </c>
      <c r="S721" s="71">
        <f t="shared" si="138"/>
        <v>9.4492637735408582</v>
      </c>
      <c r="T721" s="71">
        <f t="shared" si="139"/>
        <v>1.2131073713368039</v>
      </c>
      <c r="U721" s="86">
        <v>22.526187966952179</v>
      </c>
      <c r="V721" s="70">
        <f t="shared" si="140"/>
        <v>129.19257317424584</v>
      </c>
      <c r="W721" s="86">
        <f t="shared" si="141"/>
        <v>45.162618184723449</v>
      </c>
      <c r="X721" s="86">
        <f t="shared" si="142"/>
        <v>174</v>
      </c>
      <c r="Y721" s="25">
        <f t="shared" si="143"/>
        <v>148</v>
      </c>
    </row>
    <row r="722" spans="1:25" ht="24" x14ac:dyDescent="0.45">
      <c r="A722" s="10" t="s">
        <v>1340</v>
      </c>
      <c r="B722" s="21" t="s">
        <v>11</v>
      </c>
      <c r="C722" s="77" t="s">
        <v>625</v>
      </c>
      <c r="D722" s="78">
        <v>2520</v>
      </c>
      <c r="E722" s="74">
        <v>8841</v>
      </c>
      <c r="F722" s="78">
        <v>2302</v>
      </c>
      <c r="G722" s="78">
        <v>272</v>
      </c>
      <c r="H722" s="69">
        <v>102.80582283873059</v>
      </c>
      <c r="I722" s="69">
        <v>19.288898103947318</v>
      </c>
      <c r="J722" s="69">
        <v>12.014206642756449</v>
      </c>
      <c r="K722" s="69">
        <v>2253.5977705312439</v>
      </c>
      <c r="L722" s="69">
        <f t="shared" si="133"/>
        <v>115.10000000000001</v>
      </c>
      <c r="M722" s="69">
        <f t="shared" si="134"/>
        <v>156.89999999999998</v>
      </c>
      <c r="N722" s="69">
        <f t="shared" si="144"/>
        <v>15.689999999999998</v>
      </c>
      <c r="O722" s="69">
        <f t="shared" si="135"/>
        <v>115.10000000000001</v>
      </c>
      <c r="P722" s="69">
        <f t="shared" si="136"/>
        <v>21.8</v>
      </c>
      <c r="Q722" s="70">
        <f t="shared" si="137"/>
        <v>218</v>
      </c>
      <c r="R722" s="70">
        <v>102.80582283873059</v>
      </c>
      <c r="S722" s="71">
        <f t="shared" si="138"/>
        <v>9.644449051973659</v>
      </c>
      <c r="T722" s="71">
        <f t="shared" si="139"/>
        <v>1.2014206642756449</v>
      </c>
      <c r="U722" s="86">
        <v>22.53597770531244</v>
      </c>
      <c r="V722" s="70">
        <f t="shared" si="140"/>
        <v>139.89482893174105</v>
      </c>
      <c r="W722" s="86">
        <f t="shared" si="141"/>
        <v>48.903869547827092</v>
      </c>
      <c r="X722" s="86">
        <f t="shared" si="142"/>
        <v>189</v>
      </c>
      <c r="Y722" s="25">
        <f t="shared" si="143"/>
        <v>161</v>
      </c>
    </row>
    <row r="723" spans="1:25" ht="24" x14ac:dyDescent="0.45">
      <c r="A723" s="10" t="s">
        <v>85</v>
      </c>
      <c r="B723" s="21" t="s">
        <v>11</v>
      </c>
      <c r="C723" s="77" t="s">
        <v>637</v>
      </c>
      <c r="D723" s="78">
        <v>2566</v>
      </c>
      <c r="E723" s="74">
        <v>8574</v>
      </c>
      <c r="F723" s="78">
        <v>2459</v>
      </c>
      <c r="G723" s="78">
        <v>126</v>
      </c>
      <c r="H723" s="69">
        <v>104.68243706515186</v>
      </c>
      <c r="I723" s="69">
        <v>19.6409970375908</v>
      </c>
      <c r="J723" s="69">
        <v>11.651375156090237</v>
      </c>
      <c r="K723" s="69">
        <v>2407.2966627872843</v>
      </c>
      <c r="L723" s="69">
        <f t="shared" si="133"/>
        <v>122.95</v>
      </c>
      <c r="M723" s="69">
        <f t="shared" si="134"/>
        <v>3.0499999999999972</v>
      </c>
      <c r="N723" s="69">
        <f t="shared" si="144"/>
        <v>0.30499999999999972</v>
      </c>
      <c r="O723" s="69">
        <f t="shared" si="135"/>
        <v>122.95</v>
      </c>
      <c r="P723" s="69">
        <f t="shared" si="136"/>
        <v>10.700000000000001</v>
      </c>
      <c r="Q723" s="70">
        <f t="shared" si="137"/>
        <v>107</v>
      </c>
      <c r="R723" s="70">
        <v>104.68243706515186</v>
      </c>
      <c r="S723" s="71">
        <f t="shared" si="138"/>
        <v>9.8204985187954001</v>
      </c>
      <c r="T723" s="71">
        <f t="shared" si="139"/>
        <v>1.1651375156090238</v>
      </c>
      <c r="U723" s="86">
        <v>24.072966627872844</v>
      </c>
      <c r="V723" s="70">
        <f t="shared" si="140"/>
        <v>147.8057646962111</v>
      </c>
      <c r="W723" s="86">
        <f t="shared" si="141"/>
        <v>51.669342536222189</v>
      </c>
      <c r="X723" s="86">
        <f t="shared" si="142"/>
        <v>199</v>
      </c>
      <c r="Y723" s="25">
        <f t="shared" si="143"/>
        <v>169</v>
      </c>
    </row>
    <row r="724" spans="1:25" ht="24" x14ac:dyDescent="0.45">
      <c r="A724" s="10" t="s">
        <v>172</v>
      </c>
      <c r="B724" s="21" t="s">
        <v>11</v>
      </c>
      <c r="C724" s="77" t="s">
        <v>666</v>
      </c>
      <c r="D724" s="78">
        <v>2434</v>
      </c>
      <c r="E724" s="74">
        <v>8010</v>
      </c>
      <c r="F724" s="78">
        <v>2101</v>
      </c>
      <c r="G724" s="78">
        <v>162</v>
      </c>
      <c r="H724" s="69">
        <v>99.297370154551686</v>
      </c>
      <c r="I724" s="69">
        <v>18.630626184526893</v>
      </c>
      <c r="J724" s="69">
        <v>10.884944599986332</v>
      </c>
      <c r="K724" s="69">
        <v>2056.8240294900711</v>
      </c>
      <c r="L724" s="69">
        <f t="shared" si="133"/>
        <v>105.05000000000001</v>
      </c>
      <c r="M724" s="69">
        <f t="shared" si="134"/>
        <v>56.949999999999989</v>
      </c>
      <c r="N724" s="69">
        <f t="shared" si="144"/>
        <v>5.6949999999999985</v>
      </c>
      <c r="O724" s="69">
        <f t="shared" si="135"/>
        <v>105.05000000000001</v>
      </c>
      <c r="P724" s="69">
        <f t="shared" si="136"/>
        <v>33.300000000000004</v>
      </c>
      <c r="Q724" s="70">
        <f t="shared" si="137"/>
        <v>333</v>
      </c>
      <c r="R724" s="70">
        <v>99.297370154551686</v>
      </c>
      <c r="S724" s="71">
        <f t="shared" si="138"/>
        <v>9.3153130922634464</v>
      </c>
      <c r="T724" s="71">
        <f t="shared" si="139"/>
        <v>1.0884944599986333</v>
      </c>
      <c r="U724" s="86">
        <v>20.568240294900711</v>
      </c>
      <c r="V724" s="70">
        <f t="shared" si="140"/>
        <v>155.69742908171722</v>
      </c>
      <c r="W724" s="86">
        <f t="shared" si="141"/>
        <v>54.428078713756911</v>
      </c>
      <c r="X724" s="86">
        <f t="shared" si="142"/>
        <v>210</v>
      </c>
      <c r="Y724" s="25">
        <f t="shared" si="143"/>
        <v>179</v>
      </c>
    </row>
    <row r="725" spans="1:25" ht="24" x14ac:dyDescent="0.45">
      <c r="A725" s="10" t="s">
        <v>486</v>
      </c>
      <c r="B725" s="21" t="s">
        <v>11</v>
      </c>
      <c r="C725" s="77" t="s">
        <v>486</v>
      </c>
      <c r="D725" s="78">
        <v>2170</v>
      </c>
      <c r="E725" s="74">
        <v>7784</v>
      </c>
      <c r="F725" s="78">
        <v>2108</v>
      </c>
      <c r="G725" s="78">
        <v>613</v>
      </c>
      <c r="H725" s="69">
        <v>88.52723633335134</v>
      </c>
      <c r="I725" s="69">
        <v>16.609884478399078</v>
      </c>
      <c r="J725" s="69">
        <v>10.577828809774482</v>
      </c>
      <c r="K725" s="69">
        <v>2063.6768463422513</v>
      </c>
      <c r="L725" s="69">
        <f t="shared" si="133"/>
        <v>105.4</v>
      </c>
      <c r="M725" s="69">
        <f t="shared" si="134"/>
        <v>507.6</v>
      </c>
      <c r="N725" s="69">
        <f t="shared" si="144"/>
        <v>50.760000000000005</v>
      </c>
      <c r="O725" s="69">
        <f t="shared" si="135"/>
        <v>105.4</v>
      </c>
      <c r="P725" s="69">
        <f t="shared" si="136"/>
        <v>6.2</v>
      </c>
      <c r="Q725" s="70">
        <f t="shared" si="137"/>
        <v>62</v>
      </c>
      <c r="R725" s="70">
        <v>88.52723633335134</v>
      </c>
      <c r="S725" s="71">
        <f t="shared" si="138"/>
        <v>8.3049422391995389</v>
      </c>
      <c r="T725" s="71">
        <f t="shared" si="139"/>
        <v>1.0577828809774483</v>
      </c>
      <c r="U725" s="86">
        <v>20.636768463422513</v>
      </c>
      <c r="V725" s="70">
        <f t="shared" si="140"/>
        <v>71.851164154995942</v>
      </c>
      <c r="W725" s="86">
        <f t="shared" si="141"/>
        <v>25.117439904872551</v>
      </c>
      <c r="X725" s="86">
        <f t="shared" si="142"/>
        <v>97</v>
      </c>
      <c r="Y725" s="25">
        <f t="shared" si="143"/>
        <v>82</v>
      </c>
    </row>
    <row r="726" spans="1:25" ht="24" x14ac:dyDescent="0.45">
      <c r="A726" s="10" t="s">
        <v>184</v>
      </c>
      <c r="B726" s="21" t="s">
        <v>11</v>
      </c>
      <c r="C726" s="77" t="s">
        <v>659</v>
      </c>
      <c r="D726" s="78">
        <v>2325</v>
      </c>
      <c r="E726" s="74">
        <v>7568</v>
      </c>
      <c r="F726" s="78">
        <v>2239</v>
      </c>
      <c r="G726" s="78">
        <v>274</v>
      </c>
      <c r="H726" s="69">
        <v>94.850610357162154</v>
      </c>
      <c r="I726" s="69">
        <v>17.796304798284726</v>
      </c>
      <c r="J726" s="69">
        <v>10.284302213819794</v>
      </c>
      <c r="K726" s="69">
        <v>2191.9224188616226</v>
      </c>
      <c r="L726" s="69">
        <f t="shared" si="133"/>
        <v>111.95</v>
      </c>
      <c r="M726" s="69">
        <f t="shared" si="134"/>
        <v>162.05000000000001</v>
      </c>
      <c r="N726" s="69">
        <f t="shared" si="144"/>
        <v>16.205000000000002</v>
      </c>
      <c r="O726" s="69">
        <f t="shared" si="135"/>
        <v>111.95</v>
      </c>
      <c r="P726" s="69">
        <f t="shared" si="136"/>
        <v>8.6</v>
      </c>
      <c r="Q726" s="70">
        <f t="shared" si="137"/>
        <v>86</v>
      </c>
      <c r="R726" s="70">
        <v>94.850610357162154</v>
      </c>
      <c r="S726" s="71">
        <f t="shared" si="138"/>
        <v>8.8981523991423632</v>
      </c>
      <c r="T726" s="71">
        <f t="shared" si="139"/>
        <v>1.0284302213819794</v>
      </c>
      <c r="U726" s="86">
        <v>21.919224188616226</v>
      </c>
      <c r="V726" s="70">
        <f t="shared" si="140"/>
        <v>117.03455672353876</v>
      </c>
      <c r="W726" s="86">
        <f t="shared" si="141"/>
        <v>40.91246787533764</v>
      </c>
      <c r="X726" s="86">
        <f t="shared" si="142"/>
        <v>158</v>
      </c>
      <c r="Y726" s="25">
        <f t="shared" si="143"/>
        <v>134</v>
      </c>
    </row>
    <row r="727" spans="1:25" ht="24" x14ac:dyDescent="0.45">
      <c r="A727" s="10" t="s">
        <v>87</v>
      </c>
      <c r="B727" s="21" t="s">
        <v>11</v>
      </c>
      <c r="C727" s="77" t="s">
        <v>694</v>
      </c>
      <c r="D727" s="78">
        <v>2250</v>
      </c>
      <c r="E727" s="74">
        <v>7476</v>
      </c>
      <c r="F727" s="78">
        <v>2169</v>
      </c>
      <c r="G727" s="78">
        <v>237</v>
      </c>
      <c r="H727" s="69">
        <v>91.790913248866602</v>
      </c>
      <c r="I727" s="69">
        <v>17.22223044995296</v>
      </c>
      <c r="J727" s="69">
        <v>10.159281626653909</v>
      </c>
      <c r="K727" s="69">
        <v>2123.3942503398212</v>
      </c>
      <c r="L727" s="69">
        <f t="shared" si="133"/>
        <v>108.45</v>
      </c>
      <c r="M727" s="69">
        <f t="shared" si="134"/>
        <v>128.55000000000001</v>
      </c>
      <c r="N727" s="69">
        <f t="shared" si="144"/>
        <v>12.855</v>
      </c>
      <c r="O727" s="69">
        <f t="shared" si="135"/>
        <v>108.45</v>
      </c>
      <c r="P727" s="69">
        <f t="shared" si="136"/>
        <v>8.1</v>
      </c>
      <c r="Q727" s="70">
        <f t="shared" si="137"/>
        <v>81</v>
      </c>
      <c r="R727" s="70">
        <v>91.790913248866602</v>
      </c>
      <c r="S727" s="71">
        <f t="shared" si="138"/>
        <v>8.61111522497648</v>
      </c>
      <c r="T727" s="71">
        <f t="shared" si="139"/>
        <v>1.0159281626653909</v>
      </c>
      <c r="U727" s="86">
        <v>21.233942503398211</v>
      </c>
      <c r="V727" s="70">
        <f t="shared" si="140"/>
        <v>115.86504281457589</v>
      </c>
      <c r="W727" s="86">
        <f t="shared" si="141"/>
        <v>40.503633924325797</v>
      </c>
      <c r="X727" s="86">
        <f t="shared" si="142"/>
        <v>156</v>
      </c>
      <c r="Y727" s="25">
        <f t="shared" si="143"/>
        <v>133</v>
      </c>
    </row>
    <row r="728" spans="1:25" ht="24" x14ac:dyDescent="0.45">
      <c r="A728" s="10" t="s">
        <v>220</v>
      </c>
      <c r="B728" s="21" t="s">
        <v>11</v>
      </c>
      <c r="C728" s="77" t="s">
        <v>701</v>
      </c>
      <c r="D728" s="78">
        <v>2277</v>
      </c>
      <c r="E728" s="74">
        <v>7379</v>
      </c>
      <c r="F728" s="78">
        <v>2202</v>
      </c>
      <c r="G728" s="78">
        <v>173</v>
      </c>
      <c r="H728" s="69">
        <v>92.892404207852991</v>
      </c>
      <c r="I728" s="69">
        <v>17.428897215352396</v>
      </c>
      <c r="J728" s="69">
        <v>10.027466442359444</v>
      </c>
      <c r="K728" s="69">
        <v>2155.7003869286705</v>
      </c>
      <c r="L728" s="69">
        <f t="shared" si="133"/>
        <v>110.10000000000001</v>
      </c>
      <c r="M728" s="69">
        <f t="shared" si="134"/>
        <v>62.899999999999991</v>
      </c>
      <c r="N728" s="69">
        <f t="shared" si="144"/>
        <v>6.2899999999999991</v>
      </c>
      <c r="O728" s="69">
        <f t="shared" si="135"/>
        <v>110.10000000000001</v>
      </c>
      <c r="P728" s="69">
        <f t="shared" si="136"/>
        <v>7.5</v>
      </c>
      <c r="Q728" s="70">
        <f t="shared" si="137"/>
        <v>75</v>
      </c>
      <c r="R728" s="70">
        <v>92.892404207852991</v>
      </c>
      <c r="S728" s="71">
        <f t="shared" si="138"/>
        <v>8.7144486076761982</v>
      </c>
      <c r="T728" s="71">
        <f t="shared" si="139"/>
        <v>1.0027466442359445</v>
      </c>
      <c r="U728" s="86">
        <v>21.557003869286707</v>
      </c>
      <c r="V728" s="70">
        <f t="shared" si="140"/>
        <v>123.37111004057996</v>
      </c>
      <c r="W728" s="86">
        <f t="shared" si="141"/>
        <v>43.127574603482927</v>
      </c>
      <c r="X728" s="86">
        <f t="shared" si="142"/>
        <v>166</v>
      </c>
      <c r="Y728" s="25">
        <f t="shared" si="143"/>
        <v>141</v>
      </c>
    </row>
    <row r="729" spans="1:25" ht="24" x14ac:dyDescent="0.45">
      <c r="A729" s="10" t="s">
        <v>172</v>
      </c>
      <c r="B729" s="21" t="s">
        <v>11</v>
      </c>
      <c r="C729" s="77" t="s">
        <v>704</v>
      </c>
      <c r="D729" s="78">
        <v>1829</v>
      </c>
      <c r="E729" s="74">
        <v>7338</v>
      </c>
      <c r="F729" s="78">
        <v>1612</v>
      </c>
      <c r="G729" s="78">
        <v>422</v>
      </c>
      <c r="H729" s="69">
        <v>74.61581348096756</v>
      </c>
      <c r="I729" s="69">
        <v>13.999759774650652</v>
      </c>
      <c r="J729" s="69">
        <v>9.9717507459050818</v>
      </c>
      <c r="K729" s="69">
        <v>1578.1058236734862</v>
      </c>
      <c r="L729" s="69">
        <f t="shared" si="133"/>
        <v>80.600000000000009</v>
      </c>
      <c r="M729" s="69">
        <f t="shared" si="134"/>
        <v>341.4</v>
      </c>
      <c r="N729" s="69">
        <f t="shared" si="144"/>
        <v>34.14</v>
      </c>
      <c r="O729" s="69">
        <f t="shared" si="135"/>
        <v>80.600000000000009</v>
      </c>
      <c r="P729" s="69">
        <f t="shared" si="136"/>
        <v>21.700000000000003</v>
      </c>
      <c r="Q729" s="70">
        <f t="shared" si="137"/>
        <v>217</v>
      </c>
      <c r="R729" s="70">
        <v>74.61581348096756</v>
      </c>
      <c r="S729" s="71">
        <f t="shared" si="138"/>
        <v>6.9998798873253261</v>
      </c>
      <c r="T729" s="71">
        <f t="shared" si="139"/>
        <v>0.99717507459050825</v>
      </c>
      <c r="U729" s="86">
        <v>15.781058236734863</v>
      </c>
      <c r="V729" s="70">
        <f t="shared" si="140"/>
        <v>83.959576530437246</v>
      </c>
      <c r="W729" s="86">
        <f t="shared" si="141"/>
        <v>29.35024982187673</v>
      </c>
      <c r="X729" s="86">
        <f t="shared" si="142"/>
        <v>113</v>
      </c>
      <c r="Y729" s="25">
        <f t="shared" si="143"/>
        <v>96</v>
      </c>
    </row>
    <row r="730" spans="1:25" ht="24" x14ac:dyDescent="0.45">
      <c r="A730" s="10" t="s">
        <v>172</v>
      </c>
      <c r="B730" s="21" t="s">
        <v>11</v>
      </c>
      <c r="C730" s="77" t="s">
        <v>706</v>
      </c>
      <c r="D730" s="78">
        <v>2125</v>
      </c>
      <c r="E730" s="74">
        <v>7300</v>
      </c>
      <c r="F730" s="78">
        <v>1972</v>
      </c>
      <c r="G730" s="78">
        <v>183</v>
      </c>
      <c r="H730" s="69">
        <v>86.691418068374006</v>
      </c>
      <c r="I730" s="69">
        <v>16.265439869400019</v>
      </c>
      <c r="J730" s="69">
        <v>9.9201118077278672</v>
      </c>
      <c r="K730" s="69">
        <v>1930.536404642751</v>
      </c>
      <c r="L730" s="69">
        <f t="shared" si="133"/>
        <v>98.600000000000009</v>
      </c>
      <c r="M730" s="69">
        <f t="shared" si="134"/>
        <v>84.399999999999991</v>
      </c>
      <c r="N730" s="69">
        <f t="shared" si="144"/>
        <v>8.44</v>
      </c>
      <c r="O730" s="69">
        <f t="shared" si="135"/>
        <v>98.600000000000009</v>
      </c>
      <c r="P730" s="69">
        <f t="shared" si="136"/>
        <v>15.3</v>
      </c>
      <c r="Q730" s="70">
        <f t="shared" si="137"/>
        <v>153</v>
      </c>
      <c r="R730" s="70">
        <v>86.691418068374006</v>
      </c>
      <c r="S730" s="71">
        <f t="shared" si="138"/>
        <v>8.1327199347000096</v>
      </c>
      <c r="T730" s="71">
        <f t="shared" si="139"/>
        <v>0.99201118077278672</v>
      </c>
      <c r="U730" s="86">
        <v>19.305364046427513</v>
      </c>
      <c r="V730" s="70">
        <f t="shared" si="140"/>
        <v>119.99749086872873</v>
      </c>
      <c r="W730" s="86">
        <f t="shared" si="141"/>
        <v>41.94823843256011</v>
      </c>
      <c r="X730" s="86">
        <f t="shared" si="142"/>
        <v>162</v>
      </c>
      <c r="Y730" s="25">
        <f t="shared" si="143"/>
        <v>138</v>
      </c>
    </row>
    <row r="731" spans="1:25" ht="24" x14ac:dyDescent="0.45">
      <c r="A731" s="10" t="s">
        <v>172</v>
      </c>
      <c r="B731" s="21" t="s">
        <v>11</v>
      </c>
      <c r="C731" s="77" t="s">
        <v>707</v>
      </c>
      <c r="D731" s="78">
        <v>1915</v>
      </c>
      <c r="E731" s="74">
        <v>7300</v>
      </c>
      <c r="F731" s="78">
        <v>1736</v>
      </c>
      <c r="G731" s="78">
        <v>165</v>
      </c>
      <c r="H731" s="69">
        <v>78.124266165146452</v>
      </c>
      <c r="I731" s="69">
        <v>14.658031694071076</v>
      </c>
      <c r="J731" s="69">
        <v>9.9201118077278672</v>
      </c>
      <c r="K731" s="69">
        <v>1699.4985793406775</v>
      </c>
      <c r="L731" s="69">
        <f t="shared" si="133"/>
        <v>86.800000000000011</v>
      </c>
      <c r="M731" s="69">
        <f t="shared" si="134"/>
        <v>78.199999999999989</v>
      </c>
      <c r="N731" s="69">
        <f t="shared" si="144"/>
        <v>7.8199999999999985</v>
      </c>
      <c r="O731" s="69">
        <f t="shared" si="135"/>
        <v>86.800000000000011</v>
      </c>
      <c r="P731" s="69">
        <f t="shared" si="136"/>
        <v>17.900000000000002</v>
      </c>
      <c r="Q731" s="70">
        <f t="shared" si="137"/>
        <v>179</v>
      </c>
      <c r="R731" s="70">
        <v>78.124266165146452</v>
      </c>
      <c r="S731" s="71">
        <f t="shared" si="138"/>
        <v>7.3290158470355378</v>
      </c>
      <c r="T731" s="71">
        <f t="shared" si="139"/>
        <v>0.99201118077278672</v>
      </c>
      <c r="U731" s="86">
        <v>16.994985793406777</v>
      </c>
      <c r="V731" s="70">
        <f t="shared" si="140"/>
        <v>111.53625662481599</v>
      </c>
      <c r="W731" s="86">
        <f t="shared" si="141"/>
        <v>38.990394323255579</v>
      </c>
      <c r="X731" s="86">
        <f t="shared" si="142"/>
        <v>151</v>
      </c>
      <c r="Y731" s="25">
        <f t="shared" si="143"/>
        <v>128</v>
      </c>
    </row>
    <row r="732" spans="1:25" ht="24" x14ac:dyDescent="0.45">
      <c r="A732" s="10" t="s">
        <v>1341</v>
      </c>
      <c r="B732" s="21" t="s">
        <v>11</v>
      </c>
      <c r="C732" s="77" t="s">
        <v>708</v>
      </c>
      <c r="D732" s="78">
        <v>1952</v>
      </c>
      <c r="E732" s="74">
        <v>7252</v>
      </c>
      <c r="F732" s="78">
        <v>1846</v>
      </c>
      <c r="G732" s="78">
        <v>147</v>
      </c>
      <c r="H732" s="69">
        <v>79.633716738572261</v>
      </c>
      <c r="I732" s="69">
        <v>14.941241705914747</v>
      </c>
      <c r="J732" s="69">
        <v>9.8548836752934932</v>
      </c>
      <c r="K732" s="69">
        <v>1807.1857013035083</v>
      </c>
      <c r="L732" s="69">
        <f t="shared" si="133"/>
        <v>92.300000000000011</v>
      </c>
      <c r="M732" s="69">
        <f t="shared" si="134"/>
        <v>54.699999999999989</v>
      </c>
      <c r="N732" s="69">
        <f t="shared" si="144"/>
        <v>5.4699999999999989</v>
      </c>
      <c r="O732" s="69">
        <f t="shared" si="135"/>
        <v>92.300000000000011</v>
      </c>
      <c r="P732" s="69">
        <f t="shared" si="136"/>
        <v>10.600000000000001</v>
      </c>
      <c r="Q732" s="70">
        <f t="shared" si="137"/>
        <v>106</v>
      </c>
      <c r="R732" s="70">
        <v>79.633716738572261</v>
      </c>
      <c r="S732" s="71">
        <f t="shared" si="138"/>
        <v>7.4706208529573734</v>
      </c>
      <c r="T732" s="71">
        <f t="shared" si="139"/>
        <v>0.98548836752934932</v>
      </c>
      <c r="U732" s="86">
        <v>18.071857013035082</v>
      </c>
      <c r="V732" s="70">
        <f t="shared" si="140"/>
        <v>109.32070623703537</v>
      </c>
      <c r="W732" s="86">
        <f t="shared" si="141"/>
        <v>38.21589116278831</v>
      </c>
      <c r="X732" s="86">
        <f t="shared" si="142"/>
        <v>148</v>
      </c>
      <c r="Y732" s="25">
        <f t="shared" si="143"/>
        <v>126</v>
      </c>
    </row>
    <row r="733" spans="1:25" ht="24" x14ac:dyDescent="0.45">
      <c r="A733" s="10" t="s">
        <v>87</v>
      </c>
      <c r="B733" s="21" t="s">
        <v>11</v>
      </c>
      <c r="C733" s="77" t="s">
        <v>720</v>
      </c>
      <c r="D733" s="78">
        <v>2230</v>
      </c>
      <c r="E733" s="74">
        <v>7061</v>
      </c>
      <c r="F733" s="78">
        <v>2092</v>
      </c>
      <c r="G733" s="78">
        <v>371</v>
      </c>
      <c r="H733" s="69">
        <v>90.974994019987776</v>
      </c>
      <c r="I733" s="69">
        <v>17.06914395706449</v>
      </c>
      <c r="J733" s="69">
        <v>9.5953300649817095</v>
      </c>
      <c r="K733" s="69">
        <v>2048.0132649658394</v>
      </c>
      <c r="L733" s="69">
        <f t="shared" si="133"/>
        <v>104.60000000000001</v>
      </c>
      <c r="M733" s="69">
        <f t="shared" si="134"/>
        <v>266.39999999999998</v>
      </c>
      <c r="N733" s="69">
        <f t="shared" si="144"/>
        <v>26.639999999999997</v>
      </c>
      <c r="O733" s="69">
        <f t="shared" si="135"/>
        <v>104.60000000000001</v>
      </c>
      <c r="P733" s="69">
        <f t="shared" si="136"/>
        <v>13.8</v>
      </c>
      <c r="Q733" s="70">
        <f t="shared" si="137"/>
        <v>138</v>
      </c>
      <c r="R733" s="70">
        <v>90.974994019987776</v>
      </c>
      <c r="S733" s="71">
        <f t="shared" si="138"/>
        <v>8.5345719785322451</v>
      </c>
      <c r="T733" s="71">
        <f t="shared" si="139"/>
        <v>0.95953300649817097</v>
      </c>
      <c r="U733" s="86">
        <v>20.480132649658398</v>
      </c>
      <c r="V733" s="70">
        <f t="shared" si="140"/>
        <v>106.19016564168022</v>
      </c>
      <c r="W733" s="86">
        <f t="shared" si="141"/>
        <v>37.121529419337989</v>
      </c>
      <c r="X733" s="86">
        <f t="shared" si="142"/>
        <v>143</v>
      </c>
      <c r="Y733" s="25">
        <f t="shared" si="143"/>
        <v>122</v>
      </c>
    </row>
    <row r="734" spans="1:25" ht="24" x14ac:dyDescent="0.45">
      <c r="A734" s="10" t="s">
        <v>108</v>
      </c>
      <c r="B734" s="21" t="s">
        <v>11</v>
      </c>
      <c r="C734" s="77" t="s">
        <v>738</v>
      </c>
      <c r="D734" s="78">
        <v>1983</v>
      </c>
      <c r="E734" s="74">
        <v>6772</v>
      </c>
      <c r="F734" s="78">
        <v>1897</v>
      </c>
      <c r="G734" s="78">
        <v>109</v>
      </c>
      <c r="H734" s="69">
        <v>80.898391543334427</v>
      </c>
      <c r="I734" s="69">
        <v>15.178525769891877</v>
      </c>
      <c r="J734" s="69">
        <v>9.2026023509497428</v>
      </c>
      <c r="K734" s="69">
        <v>1857.1133669408209</v>
      </c>
      <c r="L734" s="69">
        <f t="shared" si="133"/>
        <v>94.850000000000009</v>
      </c>
      <c r="M734" s="69">
        <f t="shared" si="134"/>
        <v>14.149999999999991</v>
      </c>
      <c r="N734" s="69">
        <f t="shared" si="144"/>
        <v>1.4149999999999991</v>
      </c>
      <c r="O734" s="69">
        <f t="shared" si="135"/>
        <v>94.850000000000009</v>
      </c>
      <c r="P734" s="69">
        <f t="shared" si="136"/>
        <v>8.6</v>
      </c>
      <c r="Q734" s="70">
        <f t="shared" si="137"/>
        <v>86</v>
      </c>
      <c r="R734" s="70">
        <v>80.898391543334427</v>
      </c>
      <c r="S734" s="71">
        <f t="shared" si="138"/>
        <v>7.5892628849459385</v>
      </c>
      <c r="T734" s="71">
        <f t="shared" si="139"/>
        <v>0.92026023509497434</v>
      </c>
      <c r="U734" s="86">
        <v>18.571133669408209</v>
      </c>
      <c r="V734" s="70">
        <f t="shared" si="140"/>
        <v>113.32352786259361</v>
      </c>
      <c r="W734" s="86">
        <f t="shared" si="141"/>
        <v>39.615181387411518</v>
      </c>
      <c r="X734" s="86">
        <f t="shared" si="142"/>
        <v>153</v>
      </c>
      <c r="Y734" s="25">
        <f t="shared" si="143"/>
        <v>130</v>
      </c>
    </row>
    <row r="735" spans="1:25" ht="24" x14ac:dyDescent="0.45">
      <c r="A735" s="10" t="s">
        <v>236</v>
      </c>
      <c r="B735" s="21" t="s">
        <v>11</v>
      </c>
      <c r="C735" s="77" t="s">
        <v>740</v>
      </c>
      <c r="D735" s="78">
        <v>1923</v>
      </c>
      <c r="E735" s="74">
        <v>6747</v>
      </c>
      <c r="F735" s="78">
        <v>1794</v>
      </c>
      <c r="G735" s="78">
        <v>136</v>
      </c>
      <c r="H735" s="69">
        <v>78.450633856697991</v>
      </c>
      <c r="I735" s="69">
        <v>14.719266291226464</v>
      </c>
      <c r="J735" s="69">
        <v>9.16862936530684</v>
      </c>
      <c r="K735" s="69">
        <v>1756.2790618301701</v>
      </c>
      <c r="L735" s="69">
        <f t="shared" si="133"/>
        <v>89.7</v>
      </c>
      <c r="M735" s="69">
        <f t="shared" si="134"/>
        <v>46.3</v>
      </c>
      <c r="N735" s="69">
        <f t="shared" si="144"/>
        <v>4.63</v>
      </c>
      <c r="O735" s="69">
        <f t="shared" si="135"/>
        <v>89.7</v>
      </c>
      <c r="P735" s="69">
        <f t="shared" si="136"/>
        <v>12.9</v>
      </c>
      <c r="Q735" s="70">
        <f t="shared" si="137"/>
        <v>129</v>
      </c>
      <c r="R735" s="70">
        <v>78.450633856697991</v>
      </c>
      <c r="S735" s="71">
        <f t="shared" si="138"/>
        <v>7.3596331456132322</v>
      </c>
      <c r="T735" s="71">
        <f t="shared" si="139"/>
        <v>0.91686293653068407</v>
      </c>
      <c r="U735" s="86">
        <v>17.562790618301701</v>
      </c>
      <c r="V735" s="70">
        <f t="shared" si="140"/>
        <v>110.72619468408226</v>
      </c>
      <c r="W735" s="86">
        <f t="shared" si="141"/>
        <v>38.707216140203286</v>
      </c>
      <c r="X735" s="86">
        <f t="shared" si="142"/>
        <v>149</v>
      </c>
      <c r="Y735" s="25">
        <f t="shared" si="143"/>
        <v>127</v>
      </c>
    </row>
    <row r="736" spans="1:25" ht="24" x14ac:dyDescent="0.45">
      <c r="A736" s="10" t="s">
        <v>268</v>
      </c>
      <c r="B736" s="21" t="s">
        <v>11</v>
      </c>
      <c r="C736" s="77" t="s">
        <v>767</v>
      </c>
      <c r="D736" s="78">
        <v>1876</v>
      </c>
      <c r="E736" s="74">
        <v>6246</v>
      </c>
      <c r="F736" s="78">
        <v>1742</v>
      </c>
      <c r="G736" s="78">
        <v>180</v>
      </c>
      <c r="H736" s="69">
        <v>76.533223668832775</v>
      </c>
      <c r="I736" s="69">
        <v>14.359513032938558</v>
      </c>
      <c r="J736" s="69">
        <v>8.4878107330230499</v>
      </c>
      <c r="K736" s="69">
        <v>1705.3724223568317</v>
      </c>
      <c r="L736" s="69">
        <f t="shared" si="133"/>
        <v>87.100000000000009</v>
      </c>
      <c r="M736" s="69">
        <f t="shared" si="134"/>
        <v>92.899999999999991</v>
      </c>
      <c r="N736" s="69">
        <f t="shared" si="144"/>
        <v>9.2899999999999991</v>
      </c>
      <c r="O736" s="69">
        <f t="shared" si="135"/>
        <v>87.100000000000009</v>
      </c>
      <c r="P736" s="69">
        <f t="shared" si="136"/>
        <v>13.4</v>
      </c>
      <c r="Q736" s="70">
        <f t="shared" si="137"/>
        <v>134</v>
      </c>
      <c r="R736" s="70">
        <v>76.533223668832775</v>
      </c>
      <c r="S736" s="71">
        <f t="shared" si="138"/>
        <v>7.1797565164692791</v>
      </c>
      <c r="T736" s="71">
        <f t="shared" si="139"/>
        <v>0.84878107330230501</v>
      </c>
      <c r="U736" s="86">
        <v>17.05372422356832</v>
      </c>
      <c r="V736" s="70">
        <f t="shared" si="140"/>
        <v>104.02792333556809</v>
      </c>
      <c r="W736" s="86">
        <f t="shared" si="141"/>
        <v>36.365661482857675</v>
      </c>
      <c r="X736" s="86">
        <f t="shared" si="142"/>
        <v>140</v>
      </c>
      <c r="Y736" s="25">
        <f t="shared" si="143"/>
        <v>119</v>
      </c>
    </row>
    <row r="737" spans="1:25" ht="24" x14ac:dyDescent="0.45">
      <c r="A737" s="10" t="s">
        <v>1337</v>
      </c>
      <c r="B737" s="21" t="s">
        <v>11</v>
      </c>
      <c r="C737" s="77" t="s">
        <v>768</v>
      </c>
      <c r="D737" s="78">
        <v>1765</v>
      </c>
      <c r="E737" s="74">
        <v>6220</v>
      </c>
      <c r="F737" s="78">
        <v>1708</v>
      </c>
      <c r="G737" s="78">
        <v>69</v>
      </c>
      <c r="H737" s="69">
        <v>72.004871948555348</v>
      </c>
      <c r="I737" s="69">
        <v>13.509882997407546</v>
      </c>
      <c r="J737" s="69">
        <v>8.4524788279544296</v>
      </c>
      <c r="K737" s="69">
        <v>1672.0873119319567</v>
      </c>
      <c r="L737" s="69">
        <f t="shared" si="133"/>
        <v>85.4</v>
      </c>
      <c r="M737" s="69">
        <f t="shared" si="134"/>
        <v>-16.400000000000006</v>
      </c>
      <c r="N737" s="69">
        <f t="shared" si="144"/>
        <v>-1.6400000000000006</v>
      </c>
      <c r="O737" s="69">
        <f t="shared" si="135"/>
        <v>85.4</v>
      </c>
      <c r="P737" s="69">
        <f t="shared" si="136"/>
        <v>5.7</v>
      </c>
      <c r="Q737" s="70">
        <f t="shared" si="137"/>
        <v>57</v>
      </c>
      <c r="R737" s="70">
        <v>72.004871948555348</v>
      </c>
      <c r="S737" s="71">
        <f t="shared" si="138"/>
        <v>6.754941498703773</v>
      </c>
      <c r="T737" s="71">
        <f t="shared" si="139"/>
        <v>0.84524788279544305</v>
      </c>
      <c r="U737" s="86">
        <v>16.720873119319567</v>
      </c>
      <c r="V737" s="70">
        <f t="shared" si="140"/>
        <v>101.97543868378324</v>
      </c>
      <c r="W737" s="86">
        <f t="shared" si="141"/>
        <v>35.648162184089607</v>
      </c>
      <c r="X737" s="86">
        <f t="shared" si="142"/>
        <v>138</v>
      </c>
      <c r="Y737" s="25">
        <f t="shared" si="143"/>
        <v>117</v>
      </c>
    </row>
    <row r="738" spans="1:25" ht="24" x14ac:dyDescent="0.45">
      <c r="A738" s="10" t="s">
        <v>126</v>
      </c>
      <c r="B738" s="21" t="s">
        <v>11</v>
      </c>
      <c r="C738" s="77" t="s">
        <v>781</v>
      </c>
      <c r="D738" s="78">
        <v>1764</v>
      </c>
      <c r="E738" s="74">
        <v>6081</v>
      </c>
      <c r="F738" s="78">
        <v>1644</v>
      </c>
      <c r="G738" s="78">
        <v>153</v>
      </c>
      <c r="H738" s="69">
        <v>71.964075987111414</v>
      </c>
      <c r="I738" s="69">
        <v>13.502228672763122</v>
      </c>
      <c r="J738" s="69">
        <v>8.2635890277798865</v>
      </c>
      <c r="K738" s="69">
        <v>1609.4329864263098</v>
      </c>
      <c r="L738" s="69">
        <f t="shared" si="133"/>
        <v>82.2</v>
      </c>
      <c r="M738" s="69">
        <f t="shared" si="134"/>
        <v>70.8</v>
      </c>
      <c r="N738" s="69">
        <f t="shared" si="144"/>
        <v>7.08</v>
      </c>
      <c r="O738" s="69">
        <f t="shared" si="135"/>
        <v>82.2</v>
      </c>
      <c r="P738" s="69">
        <f t="shared" si="136"/>
        <v>12</v>
      </c>
      <c r="Q738" s="70">
        <f t="shared" si="137"/>
        <v>120</v>
      </c>
      <c r="R738" s="70">
        <v>71.964075987111414</v>
      </c>
      <c r="S738" s="71">
        <f t="shared" si="138"/>
        <v>6.7511143363815611</v>
      </c>
      <c r="T738" s="71">
        <f t="shared" si="139"/>
        <v>0.82635890277798874</v>
      </c>
      <c r="U738" s="86">
        <v>16.094329864263099</v>
      </c>
      <c r="V738" s="70">
        <f t="shared" si="140"/>
        <v>98.903161284978097</v>
      </c>
      <c r="W738" s="86">
        <f t="shared" si="141"/>
        <v>34.574167853682916</v>
      </c>
      <c r="X738" s="86">
        <f t="shared" si="142"/>
        <v>133</v>
      </c>
      <c r="Y738" s="25">
        <f t="shared" si="143"/>
        <v>113</v>
      </c>
    </row>
    <row r="739" spans="1:25" ht="24" x14ac:dyDescent="0.45">
      <c r="A739" s="10" t="s">
        <v>126</v>
      </c>
      <c r="B739" s="21" t="s">
        <v>11</v>
      </c>
      <c r="C739" s="77" t="s">
        <v>788</v>
      </c>
      <c r="D739" s="78">
        <v>1689</v>
      </c>
      <c r="E739" s="74">
        <v>5972</v>
      </c>
      <c r="F739" s="78">
        <v>1505</v>
      </c>
      <c r="G739" s="78">
        <v>91</v>
      </c>
      <c r="H739" s="69">
        <v>68.904378878815862</v>
      </c>
      <c r="I739" s="69">
        <v>12.928154324431356</v>
      </c>
      <c r="J739" s="69">
        <v>8.1154668103768266</v>
      </c>
      <c r="K739" s="69">
        <v>1473.3556232187325</v>
      </c>
      <c r="L739" s="69">
        <f t="shared" si="133"/>
        <v>75.25</v>
      </c>
      <c r="M739" s="69">
        <f t="shared" si="134"/>
        <v>15.75</v>
      </c>
      <c r="N739" s="69">
        <f t="shared" si="144"/>
        <v>1.575</v>
      </c>
      <c r="O739" s="69">
        <f t="shared" si="135"/>
        <v>75.25</v>
      </c>
      <c r="P739" s="69">
        <f t="shared" si="136"/>
        <v>18.400000000000002</v>
      </c>
      <c r="Q739" s="70">
        <f t="shared" si="137"/>
        <v>184</v>
      </c>
      <c r="R739" s="70">
        <v>68.904378878815862</v>
      </c>
      <c r="S739" s="71">
        <f t="shared" si="138"/>
        <v>6.4640771622156779</v>
      </c>
      <c r="T739" s="71">
        <f t="shared" si="139"/>
        <v>0.81154668103768268</v>
      </c>
      <c r="U739" s="86">
        <v>14.733556232187325</v>
      </c>
      <c r="V739" s="70">
        <f t="shared" si="140"/>
        <v>106.11546559218118</v>
      </c>
      <c r="W739" s="86">
        <f t="shared" si="141"/>
        <v>37.095416077595388</v>
      </c>
      <c r="X739" s="86">
        <f t="shared" si="142"/>
        <v>143</v>
      </c>
      <c r="Y739" s="25">
        <f t="shared" si="143"/>
        <v>122</v>
      </c>
    </row>
    <row r="740" spans="1:25" ht="24" x14ac:dyDescent="0.45">
      <c r="A740" s="10" t="s">
        <v>108</v>
      </c>
      <c r="B740" s="21" t="s">
        <v>11</v>
      </c>
      <c r="C740" s="77" t="s">
        <v>790</v>
      </c>
      <c r="D740" s="78">
        <v>1778</v>
      </c>
      <c r="E740" s="74">
        <v>5960</v>
      </c>
      <c r="F740" s="78">
        <v>1687</v>
      </c>
      <c r="G740" s="78">
        <v>335</v>
      </c>
      <c r="H740" s="69">
        <v>72.535219447326583</v>
      </c>
      <c r="I740" s="69">
        <v>13.609389217785051</v>
      </c>
      <c r="J740" s="69">
        <v>8.0991597772682322</v>
      </c>
      <c r="K740" s="69">
        <v>1651.5288613754165</v>
      </c>
      <c r="L740" s="69">
        <f t="shared" si="133"/>
        <v>84.350000000000009</v>
      </c>
      <c r="M740" s="69">
        <f t="shared" si="134"/>
        <v>250.64999999999998</v>
      </c>
      <c r="N740" s="69">
        <f t="shared" si="144"/>
        <v>25.064999999999998</v>
      </c>
      <c r="O740" s="69">
        <f t="shared" si="135"/>
        <v>84.350000000000009</v>
      </c>
      <c r="P740" s="69">
        <f t="shared" si="136"/>
        <v>9.1</v>
      </c>
      <c r="Q740" s="70">
        <f t="shared" si="137"/>
        <v>91</v>
      </c>
      <c r="R740" s="70">
        <v>72.535219447326583</v>
      </c>
      <c r="S740" s="71">
        <f t="shared" si="138"/>
        <v>6.8046946088925253</v>
      </c>
      <c r="T740" s="71">
        <f t="shared" si="139"/>
        <v>0.80991597772682322</v>
      </c>
      <c r="U740" s="86">
        <v>16.515288613754166</v>
      </c>
      <c r="V740" s="70">
        <f t="shared" si="140"/>
        <v>79.080286692246446</v>
      </c>
      <c r="W740" s="86">
        <f t="shared" si="141"/>
        <v>27.644567377750437</v>
      </c>
      <c r="X740" s="86">
        <f t="shared" si="142"/>
        <v>107</v>
      </c>
      <c r="Y740" s="25">
        <f t="shared" si="143"/>
        <v>91</v>
      </c>
    </row>
    <row r="741" spans="1:25" ht="24" x14ac:dyDescent="0.45">
      <c r="A741" s="10" t="s">
        <v>108</v>
      </c>
      <c r="B741" s="21" t="s">
        <v>11</v>
      </c>
      <c r="C741" s="77" t="s">
        <v>797</v>
      </c>
      <c r="D741" s="78">
        <v>1775</v>
      </c>
      <c r="E741" s="74">
        <v>5912</v>
      </c>
      <c r="F741" s="78">
        <v>1731</v>
      </c>
      <c r="G741" s="78">
        <v>236</v>
      </c>
      <c r="H741" s="69">
        <v>72.412831562994754</v>
      </c>
      <c r="I741" s="69">
        <v>13.586426243851781</v>
      </c>
      <c r="J741" s="69">
        <v>8.0339316448338565</v>
      </c>
      <c r="K741" s="69">
        <v>1694.6037101605486</v>
      </c>
      <c r="L741" s="69">
        <f t="shared" si="133"/>
        <v>86.550000000000011</v>
      </c>
      <c r="M741" s="69">
        <f t="shared" si="134"/>
        <v>149.44999999999999</v>
      </c>
      <c r="N741" s="69">
        <f t="shared" si="144"/>
        <v>14.944999999999999</v>
      </c>
      <c r="O741" s="69">
        <f t="shared" si="135"/>
        <v>86.550000000000011</v>
      </c>
      <c r="P741" s="69">
        <f t="shared" si="136"/>
        <v>4.4000000000000004</v>
      </c>
      <c r="Q741" s="70">
        <f t="shared" si="137"/>
        <v>44</v>
      </c>
      <c r="R741" s="70">
        <v>72.412831562994754</v>
      </c>
      <c r="S741" s="71">
        <f t="shared" si="138"/>
        <v>6.7932131219258904</v>
      </c>
      <c r="T741" s="71">
        <f t="shared" si="139"/>
        <v>0.80339316448338571</v>
      </c>
      <c r="U741" s="86">
        <v>16.946037101605487</v>
      </c>
      <c r="V741" s="70">
        <f t="shared" si="140"/>
        <v>84.803688622042756</v>
      </c>
      <c r="W741" s="86">
        <f t="shared" si="141"/>
        <v>29.645331119211612</v>
      </c>
      <c r="X741" s="86">
        <f t="shared" si="142"/>
        <v>114</v>
      </c>
      <c r="Y741" s="25">
        <f t="shared" si="143"/>
        <v>97</v>
      </c>
    </row>
    <row r="742" spans="1:25" ht="24" x14ac:dyDescent="0.45">
      <c r="A742" s="10" t="s">
        <v>184</v>
      </c>
      <c r="B742" s="21" t="s">
        <v>11</v>
      </c>
      <c r="C742" s="77" t="s">
        <v>622</v>
      </c>
      <c r="D742" s="78">
        <v>1834</v>
      </c>
      <c r="E742" s="74">
        <v>5910</v>
      </c>
      <c r="F742" s="78">
        <v>1785</v>
      </c>
      <c r="G742" s="78">
        <v>767</v>
      </c>
      <c r="H742" s="69">
        <v>74.819793288187256</v>
      </c>
      <c r="I742" s="69">
        <v>14.03803139787277</v>
      </c>
      <c r="J742" s="69">
        <v>8.031213805982425</v>
      </c>
      <c r="K742" s="69">
        <v>1747.4682973059384</v>
      </c>
      <c r="L742" s="69">
        <f t="shared" si="133"/>
        <v>89.25</v>
      </c>
      <c r="M742" s="69">
        <f t="shared" si="134"/>
        <v>677.75</v>
      </c>
      <c r="N742" s="69">
        <f t="shared" si="144"/>
        <v>67.775000000000006</v>
      </c>
      <c r="O742" s="69">
        <f t="shared" si="135"/>
        <v>89.25</v>
      </c>
      <c r="P742" s="69">
        <f t="shared" si="136"/>
        <v>4.9000000000000004</v>
      </c>
      <c r="Q742" s="70">
        <f t="shared" si="137"/>
        <v>49</v>
      </c>
      <c r="R742" s="70">
        <v>74.819793288187256</v>
      </c>
      <c r="S742" s="71">
        <f t="shared" si="138"/>
        <v>7.0190156989363848</v>
      </c>
      <c r="T742" s="71">
        <f t="shared" si="139"/>
        <v>0.80312138059824256</v>
      </c>
      <c r="U742" s="86">
        <v>17.474682973059384</v>
      </c>
      <c r="V742" s="70">
        <f t="shared" si="140"/>
        <v>35.635370579584787</v>
      </c>
      <c r="W742" s="86">
        <f t="shared" si="141"/>
        <v>12.457268988568622</v>
      </c>
      <c r="X742" s="86">
        <f t="shared" si="142"/>
        <v>48</v>
      </c>
      <c r="Y742" s="25">
        <f t="shared" si="143"/>
        <v>41</v>
      </c>
    </row>
    <row r="743" spans="1:25" ht="24" x14ac:dyDescent="0.45">
      <c r="A743" s="10" t="s">
        <v>1340</v>
      </c>
      <c r="B743" s="21" t="s">
        <v>11</v>
      </c>
      <c r="C743" s="77" t="s">
        <v>805</v>
      </c>
      <c r="D743" s="78">
        <v>1607</v>
      </c>
      <c r="E743" s="74">
        <v>5803</v>
      </c>
      <c r="F743" s="78">
        <v>1492</v>
      </c>
      <c r="G743" s="78">
        <v>127</v>
      </c>
      <c r="H743" s="69">
        <v>65.559110040412719</v>
      </c>
      <c r="I743" s="69">
        <v>12.300499703588626</v>
      </c>
      <c r="J743" s="69">
        <v>7.8858094274307966</v>
      </c>
      <c r="K743" s="69">
        <v>1460.628963350398</v>
      </c>
      <c r="L743" s="69">
        <f t="shared" si="133"/>
        <v>74.600000000000009</v>
      </c>
      <c r="M743" s="69">
        <f t="shared" si="134"/>
        <v>52.399999999999991</v>
      </c>
      <c r="N743" s="69">
        <f t="shared" si="144"/>
        <v>5.2399999999999993</v>
      </c>
      <c r="O743" s="69">
        <f t="shared" si="135"/>
        <v>74.600000000000009</v>
      </c>
      <c r="P743" s="69">
        <f t="shared" si="136"/>
        <v>11.5</v>
      </c>
      <c r="Q743" s="70">
        <f t="shared" si="137"/>
        <v>115</v>
      </c>
      <c r="R743" s="70">
        <v>65.559110040412719</v>
      </c>
      <c r="S743" s="71">
        <f t="shared" si="138"/>
        <v>6.1502498517943129</v>
      </c>
      <c r="T743" s="71">
        <f t="shared" si="139"/>
        <v>0.78858094274307966</v>
      </c>
      <c r="U743" s="86">
        <v>14.60628963350398</v>
      </c>
      <c r="V743" s="70">
        <f t="shared" si="140"/>
        <v>91.787068582967933</v>
      </c>
      <c r="W743" s="86">
        <f t="shared" si="141"/>
        <v>32.086552894311176</v>
      </c>
      <c r="X743" s="86">
        <f t="shared" si="142"/>
        <v>124</v>
      </c>
      <c r="Y743" s="25">
        <f t="shared" si="143"/>
        <v>105</v>
      </c>
    </row>
    <row r="744" spans="1:25" ht="24" x14ac:dyDescent="0.45">
      <c r="A744" s="10" t="s">
        <v>268</v>
      </c>
      <c r="B744" s="21" t="s">
        <v>11</v>
      </c>
      <c r="C744" s="77" t="s">
        <v>810</v>
      </c>
      <c r="D744" s="78">
        <v>1764</v>
      </c>
      <c r="E744" s="74">
        <v>5760</v>
      </c>
      <c r="F744" s="78">
        <v>1684</v>
      </c>
      <c r="G744" s="78">
        <v>163</v>
      </c>
      <c r="H744" s="69">
        <v>71.964075987111414</v>
      </c>
      <c r="I744" s="69">
        <v>13.502228672763122</v>
      </c>
      <c r="J744" s="69">
        <v>7.8273758921250023</v>
      </c>
      <c r="K744" s="69">
        <v>1648.5919398673391</v>
      </c>
      <c r="L744" s="69">
        <f t="shared" si="133"/>
        <v>84.2</v>
      </c>
      <c r="M744" s="69">
        <f t="shared" si="134"/>
        <v>78.8</v>
      </c>
      <c r="N744" s="69">
        <f t="shared" si="144"/>
        <v>7.88</v>
      </c>
      <c r="O744" s="69">
        <f t="shared" si="135"/>
        <v>84.2</v>
      </c>
      <c r="P744" s="69">
        <f t="shared" si="136"/>
        <v>8</v>
      </c>
      <c r="Q744" s="70">
        <f t="shared" si="137"/>
        <v>80</v>
      </c>
      <c r="R744" s="70">
        <v>71.964075987111414</v>
      </c>
      <c r="S744" s="71">
        <f t="shared" si="138"/>
        <v>6.7511143363815611</v>
      </c>
      <c r="T744" s="71">
        <f t="shared" si="139"/>
        <v>0.78273758921250025</v>
      </c>
      <c r="U744" s="86">
        <v>16.485919398673392</v>
      </c>
      <c r="V744" s="70">
        <f t="shared" si="140"/>
        <v>94.538372132953867</v>
      </c>
      <c r="W744" s="86">
        <f t="shared" si="141"/>
        <v>33.04834248240693</v>
      </c>
      <c r="X744" s="86">
        <f t="shared" si="142"/>
        <v>128</v>
      </c>
      <c r="Y744" s="25">
        <f t="shared" si="143"/>
        <v>109</v>
      </c>
    </row>
    <row r="745" spans="1:25" ht="24" x14ac:dyDescent="0.45">
      <c r="A745" s="10" t="s">
        <v>1340</v>
      </c>
      <c r="B745" s="21" t="s">
        <v>11</v>
      </c>
      <c r="C745" s="77" t="s">
        <v>909</v>
      </c>
      <c r="D745" s="78">
        <v>1319</v>
      </c>
      <c r="E745" s="74">
        <v>4707</v>
      </c>
      <c r="F745" s="78">
        <v>1235</v>
      </c>
      <c r="G745" s="78">
        <v>102</v>
      </c>
      <c r="H745" s="69">
        <v>53.809873144557798</v>
      </c>
      <c r="I745" s="69">
        <v>10.096054205994648</v>
      </c>
      <c r="J745" s="69">
        <v>6.3964337368459008</v>
      </c>
      <c r="K745" s="69">
        <v>1209.0326874917837</v>
      </c>
      <c r="L745" s="69">
        <f t="shared" si="133"/>
        <v>61.75</v>
      </c>
      <c r="M745" s="69">
        <f t="shared" si="134"/>
        <v>40.25</v>
      </c>
      <c r="N745" s="69">
        <f t="shared" si="144"/>
        <v>4.0250000000000004</v>
      </c>
      <c r="O745" s="69">
        <f t="shared" si="135"/>
        <v>61.75</v>
      </c>
      <c r="P745" s="69">
        <f t="shared" si="136"/>
        <v>8.4</v>
      </c>
      <c r="Q745" s="70">
        <f t="shared" si="137"/>
        <v>84</v>
      </c>
      <c r="R745" s="70">
        <v>53.809873144557798</v>
      </c>
      <c r="S745" s="71">
        <f t="shared" si="138"/>
        <v>5.0480271029973238</v>
      </c>
      <c r="T745" s="71">
        <f t="shared" si="139"/>
        <v>0.63964337368459012</v>
      </c>
      <c r="U745" s="86">
        <v>12.090326874917837</v>
      </c>
      <c r="V745" s="70">
        <f t="shared" si="140"/>
        <v>74.683583748788351</v>
      </c>
      <c r="W745" s="86">
        <f t="shared" si="141"/>
        <v>26.107585712099777</v>
      </c>
      <c r="X745" s="86">
        <f t="shared" si="142"/>
        <v>101</v>
      </c>
      <c r="Y745" s="25">
        <f t="shared" si="143"/>
        <v>86</v>
      </c>
    </row>
    <row r="746" spans="1:25" ht="24" x14ac:dyDescent="0.45">
      <c r="A746" s="10" t="s">
        <v>486</v>
      </c>
      <c r="B746" s="21" t="s">
        <v>11</v>
      </c>
      <c r="C746" s="77" t="s">
        <v>915</v>
      </c>
      <c r="D746" s="78">
        <v>1302</v>
      </c>
      <c r="E746" s="74">
        <v>4622</v>
      </c>
      <c r="F746" s="78">
        <v>1219</v>
      </c>
      <c r="G746" s="78">
        <v>225</v>
      </c>
      <c r="H746" s="69">
        <v>53.116341800010801</v>
      </c>
      <c r="I746" s="69">
        <v>9.9659306870394477</v>
      </c>
      <c r="J746" s="69">
        <v>6.2809255856600279</v>
      </c>
      <c r="K746" s="69">
        <v>1193.369106115372</v>
      </c>
      <c r="L746" s="69">
        <f t="shared" si="133"/>
        <v>60.95</v>
      </c>
      <c r="M746" s="69">
        <f t="shared" si="134"/>
        <v>164.05</v>
      </c>
      <c r="N746" s="69">
        <f t="shared" si="144"/>
        <v>16.405000000000001</v>
      </c>
      <c r="O746" s="69">
        <f t="shared" si="135"/>
        <v>60.95</v>
      </c>
      <c r="P746" s="69">
        <f t="shared" si="136"/>
        <v>8.3000000000000007</v>
      </c>
      <c r="Q746" s="70">
        <f t="shared" si="137"/>
        <v>83</v>
      </c>
      <c r="R746" s="70">
        <v>53.116341800010801</v>
      </c>
      <c r="S746" s="71">
        <f t="shared" si="138"/>
        <v>4.9829653435197239</v>
      </c>
      <c r="T746" s="71">
        <f t="shared" si="139"/>
        <v>0.62809255856600288</v>
      </c>
      <c r="U746" s="86">
        <v>11.933691061153722</v>
      </c>
      <c r="V746" s="70">
        <f t="shared" si="140"/>
        <v>61.299905646118248</v>
      </c>
      <c r="W746" s="86">
        <f t="shared" si="141"/>
        <v>21.42897355037044</v>
      </c>
      <c r="X746" s="86">
        <f t="shared" si="142"/>
        <v>83</v>
      </c>
      <c r="Y746" s="25">
        <f t="shared" si="143"/>
        <v>71</v>
      </c>
    </row>
    <row r="747" spans="1:25" ht="24" x14ac:dyDescent="0.45">
      <c r="A747" s="10" t="s">
        <v>220</v>
      </c>
      <c r="B747" s="21" t="s">
        <v>11</v>
      </c>
      <c r="C747" s="77" t="s">
        <v>916</v>
      </c>
      <c r="D747" s="78">
        <v>1458</v>
      </c>
      <c r="E747" s="74">
        <v>4617</v>
      </c>
      <c r="F747" s="78">
        <v>1402</v>
      </c>
      <c r="G747" s="78">
        <v>120</v>
      </c>
      <c r="H747" s="69">
        <v>59.480511785265556</v>
      </c>
      <c r="I747" s="69">
        <v>11.160005331569518</v>
      </c>
      <c r="J747" s="69">
        <v>6.2741309885314474</v>
      </c>
      <c r="K747" s="69">
        <v>1372.5213181080817</v>
      </c>
      <c r="L747" s="69">
        <f t="shared" si="133"/>
        <v>70.100000000000009</v>
      </c>
      <c r="M747" s="69">
        <f t="shared" si="134"/>
        <v>49.899999999999991</v>
      </c>
      <c r="N747" s="69">
        <f t="shared" si="144"/>
        <v>4.9899999999999993</v>
      </c>
      <c r="O747" s="69">
        <f t="shared" si="135"/>
        <v>70.100000000000009</v>
      </c>
      <c r="P747" s="69">
        <f t="shared" si="136"/>
        <v>5.6000000000000005</v>
      </c>
      <c r="Q747" s="70">
        <f t="shared" si="137"/>
        <v>56</v>
      </c>
      <c r="R747" s="70">
        <v>59.480511785265556</v>
      </c>
      <c r="S747" s="71">
        <f t="shared" si="138"/>
        <v>5.5800026657847592</v>
      </c>
      <c r="T747" s="71">
        <f t="shared" si="139"/>
        <v>0.62741309885314478</v>
      </c>
      <c r="U747" s="86">
        <v>13.725213181080818</v>
      </c>
      <c r="V747" s="70">
        <f t="shared" si="140"/>
        <v>78.768314533278001</v>
      </c>
      <c r="W747" s="86">
        <f t="shared" si="141"/>
        <v>27.535509409838049</v>
      </c>
      <c r="X747" s="86">
        <f t="shared" si="142"/>
        <v>106</v>
      </c>
      <c r="Y747" s="25">
        <f t="shared" si="143"/>
        <v>90</v>
      </c>
    </row>
    <row r="748" spans="1:25" ht="24" x14ac:dyDescent="0.45">
      <c r="A748" s="10" t="s">
        <v>87</v>
      </c>
      <c r="B748" s="21" t="s">
        <v>11</v>
      </c>
      <c r="C748" s="77" t="s">
        <v>937</v>
      </c>
      <c r="D748" s="78">
        <v>1533</v>
      </c>
      <c r="E748" s="74">
        <v>4332</v>
      </c>
      <c r="F748" s="78">
        <v>1239</v>
      </c>
      <c r="G748" s="78">
        <v>71</v>
      </c>
      <c r="H748" s="69">
        <v>62.540208893561108</v>
      </c>
      <c r="I748" s="69">
        <v>11.734079679901285</v>
      </c>
      <c r="J748" s="69">
        <v>5.8868389522023463</v>
      </c>
      <c r="K748" s="69">
        <v>1212.9485828358868</v>
      </c>
      <c r="L748" s="69">
        <f t="shared" si="133"/>
        <v>61.95</v>
      </c>
      <c r="M748" s="69">
        <f t="shared" si="134"/>
        <v>9.0499999999999972</v>
      </c>
      <c r="N748" s="69">
        <f t="shared" si="144"/>
        <v>0.90499999999999969</v>
      </c>
      <c r="O748" s="69">
        <f t="shared" si="135"/>
        <v>61.95</v>
      </c>
      <c r="P748" s="69">
        <f t="shared" si="136"/>
        <v>29.400000000000002</v>
      </c>
      <c r="Q748" s="70">
        <f t="shared" si="137"/>
        <v>294</v>
      </c>
      <c r="R748" s="70">
        <v>62.540208893561108</v>
      </c>
      <c r="S748" s="71">
        <f t="shared" si="138"/>
        <v>5.8670398399506425</v>
      </c>
      <c r="T748" s="71">
        <f t="shared" si="139"/>
        <v>0.58868389522023468</v>
      </c>
      <c r="U748" s="86">
        <v>12.129485828358868</v>
      </c>
      <c r="V748" s="70">
        <f t="shared" si="140"/>
        <v>108.44305066665039</v>
      </c>
      <c r="W748" s="86">
        <f t="shared" si="141"/>
        <v>37.90908387155546</v>
      </c>
      <c r="X748" s="86">
        <f t="shared" si="142"/>
        <v>146</v>
      </c>
      <c r="Y748" s="25">
        <f t="shared" si="143"/>
        <v>124</v>
      </c>
    </row>
    <row r="749" spans="1:25" ht="24" x14ac:dyDescent="0.45">
      <c r="A749" s="10" t="s">
        <v>172</v>
      </c>
      <c r="B749" s="21" t="s">
        <v>11</v>
      </c>
      <c r="C749" s="77" t="s">
        <v>945</v>
      </c>
      <c r="D749" s="78">
        <v>1016</v>
      </c>
      <c r="E749" s="74">
        <v>4235</v>
      </c>
      <c r="F749" s="78">
        <v>820</v>
      </c>
      <c r="G749" s="78">
        <v>73</v>
      </c>
      <c r="H749" s="69">
        <v>41.448696827043761</v>
      </c>
      <c r="I749" s="69">
        <v>7.7767938387343154</v>
      </c>
      <c r="J749" s="69">
        <v>5.75502376790788</v>
      </c>
      <c r="K749" s="69">
        <v>802.75854554110344</v>
      </c>
      <c r="L749" s="69">
        <f t="shared" si="133"/>
        <v>41</v>
      </c>
      <c r="M749" s="69">
        <f t="shared" si="134"/>
        <v>32</v>
      </c>
      <c r="N749" s="69">
        <f t="shared" si="144"/>
        <v>3.2</v>
      </c>
      <c r="O749" s="69">
        <f t="shared" si="135"/>
        <v>41</v>
      </c>
      <c r="P749" s="69">
        <f t="shared" si="136"/>
        <v>19.600000000000001</v>
      </c>
      <c r="Q749" s="70">
        <f t="shared" si="137"/>
        <v>196</v>
      </c>
      <c r="R749" s="70">
        <v>41.448696827043761</v>
      </c>
      <c r="S749" s="71">
        <f t="shared" si="138"/>
        <v>3.8883969193671577</v>
      </c>
      <c r="T749" s="71">
        <f t="shared" si="139"/>
        <v>0.57550237679078797</v>
      </c>
      <c r="U749" s="86">
        <v>8.0275854554110335</v>
      </c>
      <c r="V749" s="70">
        <f t="shared" si="140"/>
        <v>69.189176825031154</v>
      </c>
      <c r="W749" s="86">
        <f t="shared" si="141"/>
        <v>24.186873120405583</v>
      </c>
      <c r="X749" s="86">
        <f t="shared" si="142"/>
        <v>93</v>
      </c>
      <c r="Y749" s="25">
        <f t="shared" si="143"/>
        <v>79</v>
      </c>
    </row>
    <row r="750" spans="1:25" ht="24" x14ac:dyDescent="0.45">
      <c r="A750" s="10" t="s">
        <v>161</v>
      </c>
      <c r="B750" s="21" t="s">
        <v>11</v>
      </c>
      <c r="C750" s="77" t="s">
        <v>956</v>
      </c>
      <c r="D750" s="78">
        <v>1136</v>
      </c>
      <c r="E750" s="74">
        <v>4097</v>
      </c>
      <c r="F750" s="78">
        <v>1085</v>
      </c>
      <c r="G750" s="78">
        <v>204</v>
      </c>
      <c r="H750" s="69">
        <v>46.344212200316647</v>
      </c>
      <c r="I750" s="69">
        <v>8.6953127960651404</v>
      </c>
      <c r="J750" s="69">
        <v>5.5674928871590517</v>
      </c>
      <c r="K750" s="69">
        <v>1062.1866120879233</v>
      </c>
      <c r="L750" s="69">
        <f t="shared" si="133"/>
        <v>54.25</v>
      </c>
      <c r="M750" s="69">
        <f t="shared" si="134"/>
        <v>149.75</v>
      </c>
      <c r="N750" s="69">
        <f t="shared" si="144"/>
        <v>14.975</v>
      </c>
      <c r="O750" s="69">
        <f t="shared" si="135"/>
        <v>54.25</v>
      </c>
      <c r="P750" s="69">
        <f t="shared" si="136"/>
        <v>5.1000000000000005</v>
      </c>
      <c r="Q750" s="70">
        <f t="shared" si="137"/>
        <v>51</v>
      </c>
      <c r="R750" s="70">
        <v>46.344212200316647</v>
      </c>
      <c r="S750" s="71">
        <f t="shared" si="138"/>
        <v>4.3476563980325702</v>
      </c>
      <c r="T750" s="71">
        <f t="shared" si="139"/>
        <v>0.55674928871590523</v>
      </c>
      <c r="U750" s="86">
        <v>10.621866120879233</v>
      </c>
      <c r="V750" s="70">
        <f t="shared" si="140"/>
        <v>50.881985430512536</v>
      </c>
      <c r="W750" s="86">
        <f t="shared" si="141"/>
        <v>17.787119058148704</v>
      </c>
      <c r="X750" s="86">
        <f t="shared" si="142"/>
        <v>69</v>
      </c>
      <c r="Y750" s="25">
        <f t="shared" si="143"/>
        <v>59</v>
      </c>
    </row>
    <row r="751" spans="1:25" ht="24" x14ac:dyDescent="0.45">
      <c r="A751" s="10" t="s">
        <v>308</v>
      </c>
      <c r="B751" s="21" t="s">
        <v>11</v>
      </c>
      <c r="C751" s="77" t="s">
        <v>959</v>
      </c>
      <c r="D751" s="78">
        <v>1139</v>
      </c>
      <c r="E751" s="74">
        <v>4068</v>
      </c>
      <c r="F751" s="78">
        <v>1085</v>
      </c>
      <c r="G751" s="78">
        <v>132</v>
      </c>
      <c r="H751" s="69">
        <v>46.466600084648469</v>
      </c>
      <c r="I751" s="69">
        <v>8.7182757699984101</v>
      </c>
      <c r="J751" s="69">
        <v>5.5280842238132823</v>
      </c>
      <c r="K751" s="69">
        <v>1062.1866120879233</v>
      </c>
      <c r="L751" s="69">
        <f t="shared" si="133"/>
        <v>54.25</v>
      </c>
      <c r="M751" s="69">
        <f t="shared" si="134"/>
        <v>77.75</v>
      </c>
      <c r="N751" s="69">
        <f t="shared" si="144"/>
        <v>7.7750000000000004</v>
      </c>
      <c r="O751" s="69">
        <f t="shared" si="135"/>
        <v>54.25</v>
      </c>
      <c r="P751" s="69">
        <f t="shared" si="136"/>
        <v>5.4</v>
      </c>
      <c r="Q751" s="70">
        <f t="shared" si="137"/>
        <v>54</v>
      </c>
      <c r="R751" s="70">
        <v>46.466600084648469</v>
      </c>
      <c r="S751" s="71">
        <f t="shared" si="138"/>
        <v>4.3591378849992051</v>
      </c>
      <c r="T751" s="71">
        <f t="shared" si="139"/>
        <v>0.55280842238132821</v>
      </c>
      <c r="U751" s="86">
        <v>10.621866120879233</v>
      </c>
      <c r="V751" s="70">
        <f t="shared" si="140"/>
        <v>58.519795668145584</v>
      </c>
      <c r="W751" s="86">
        <f t="shared" si="141"/>
        <v>20.457113927469539</v>
      </c>
      <c r="X751" s="86">
        <f t="shared" si="142"/>
        <v>79</v>
      </c>
      <c r="Y751" s="25">
        <f t="shared" si="143"/>
        <v>67</v>
      </c>
    </row>
    <row r="752" spans="1:25" ht="24" x14ac:dyDescent="0.45">
      <c r="A752" s="10" t="s">
        <v>12</v>
      </c>
      <c r="B752" s="21" t="s">
        <v>11</v>
      </c>
      <c r="C752" s="77" t="s">
        <v>967</v>
      </c>
      <c r="D752" s="78">
        <v>1139</v>
      </c>
      <c r="E752" s="74">
        <v>4027</v>
      </c>
      <c r="F752" s="78">
        <v>1069</v>
      </c>
      <c r="G752" s="78">
        <v>160</v>
      </c>
      <c r="H752" s="69">
        <v>46.466600084648469</v>
      </c>
      <c r="I752" s="69">
        <v>8.7182757699984101</v>
      </c>
      <c r="J752" s="69">
        <v>5.4723685273589213</v>
      </c>
      <c r="K752" s="69">
        <v>1046.5230307115116</v>
      </c>
      <c r="L752" s="69">
        <f t="shared" si="133"/>
        <v>53.45</v>
      </c>
      <c r="M752" s="69">
        <f t="shared" si="134"/>
        <v>106.55</v>
      </c>
      <c r="N752" s="69">
        <f t="shared" si="144"/>
        <v>10.654999999999999</v>
      </c>
      <c r="O752" s="69">
        <f t="shared" si="135"/>
        <v>53.45</v>
      </c>
      <c r="P752" s="69">
        <f t="shared" si="136"/>
        <v>7</v>
      </c>
      <c r="Q752" s="70">
        <f t="shared" si="137"/>
        <v>70</v>
      </c>
      <c r="R752" s="70">
        <v>46.466600084648469</v>
      </c>
      <c r="S752" s="71">
        <f t="shared" si="138"/>
        <v>4.3591378849992051</v>
      </c>
      <c r="T752" s="71">
        <f t="shared" si="139"/>
        <v>0.54723685273589218</v>
      </c>
      <c r="U752" s="86">
        <v>10.465230307115117</v>
      </c>
      <c r="V752" s="70">
        <f t="shared" si="140"/>
        <v>57.088731424026903</v>
      </c>
      <c r="W752" s="86">
        <f t="shared" si="141"/>
        <v>19.956848266162734</v>
      </c>
      <c r="X752" s="86">
        <f t="shared" si="142"/>
        <v>77</v>
      </c>
      <c r="Y752" s="25">
        <f t="shared" si="143"/>
        <v>65</v>
      </c>
    </row>
    <row r="753" spans="1:25" ht="24" x14ac:dyDescent="0.45">
      <c r="A753" s="10" t="s">
        <v>587</v>
      </c>
      <c r="B753" s="21" t="s">
        <v>11</v>
      </c>
      <c r="C753" s="77" t="s">
        <v>979</v>
      </c>
      <c r="D753" s="78">
        <v>1259</v>
      </c>
      <c r="E753" s="74">
        <v>3954</v>
      </c>
      <c r="F753" s="78">
        <v>1171</v>
      </c>
      <c r="G753" s="78">
        <v>68</v>
      </c>
      <c r="H753" s="69">
        <v>51.362115457921355</v>
      </c>
      <c r="I753" s="69">
        <v>9.6367947273292351</v>
      </c>
      <c r="J753" s="69">
        <v>5.3731674092816428</v>
      </c>
      <c r="K753" s="69">
        <v>1146.3783619861367</v>
      </c>
      <c r="L753" s="69">
        <f t="shared" si="133"/>
        <v>58.550000000000004</v>
      </c>
      <c r="M753" s="69">
        <f t="shared" si="134"/>
        <v>9.4499999999999957</v>
      </c>
      <c r="N753" s="69">
        <f t="shared" si="144"/>
        <v>0.94499999999999962</v>
      </c>
      <c r="O753" s="69">
        <f t="shared" si="135"/>
        <v>58.550000000000004</v>
      </c>
      <c r="P753" s="69">
        <f t="shared" si="136"/>
        <v>8.8000000000000007</v>
      </c>
      <c r="Q753" s="70">
        <f t="shared" si="137"/>
        <v>88</v>
      </c>
      <c r="R753" s="70">
        <v>51.362115457921355</v>
      </c>
      <c r="S753" s="71">
        <f t="shared" si="138"/>
        <v>4.8183973636646176</v>
      </c>
      <c r="T753" s="71">
        <f t="shared" si="139"/>
        <v>0.53731674092816428</v>
      </c>
      <c r="U753" s="86">
        <v>11.463783619861367</v>
      </c>
      <c r="V753" s="70">
        <f t="shared" si="140"/>
        <v>74.96197970051918</v>
      </c>
      <c r="W753" s="86">
        <f t="shared" si="141"/>
        <v>26.204906245031914</v>
      </c>
      <c r="X753" s="86">
        <f t="shared" si="142"/>
        <v>101</v>
      </c>
      <c r="Y753" s="25">
        <f t="shared" si="143"/>
        <v>86</v>
      </c>
    </row>
    <row r="754" spans="1:25" ht="24" x14ac:dyDescent="0.45">
      <c r="A754" s="10" t="s">
        <v>236</v>
      </c>
      <c r="B754" s="21" t="s">
        <v>11</v>
      </c>
      <c r="C754" s="77" t="s">
        <v>982</v>
      </c>
      <c r="D754" s="78">
        <v>1198</v>
      </c>
      <c r="E754" s="74">
        <v>3924</v>
      </c>
      <c r="F754" s="78">
        <v>1096</v>
      </c>
      <c r="G754" s="78">
        <v>82</v>
      </c>
      <c r="H754" s="69">
        <v>48.873561809840972</v>
      </c>
      <c r="I754" s="69">
        <v>9.1698809240193988</v>
      </c>
      <c r="J754" s="69">
        <v>5.3323998265101578</v>
      </c>
      <c r="K754" s="69">
        <v>1072.9553242842064</v>
      </c>
      <c r="L754" s="69">
        <f t="shared" si="133"/>
        <v>54.800000000000004</v>
      </c>
      <c r="M754" s="69">
        <f t="shared" si="134"/>
        <v>27.199999999999996</v>
      </c>
      <c r="N754" s="69">
        <f t="shared" si="144"/>
        <v>2.7199999999999998</v>
      </c>
      <c r="O754" s="69">
        <f t="shared" si="135"/>
        <v>54.800000000000004</v>
      </c>
      <c r="P754" s="69">
        <f t="shared" si="136"/>
        <v>10.200000000000001</v>
      </c>
      <c r="Q754" s="70">
        <f t="shared" si="137"/>
        <v>102</v>
      </c>
      <c r="R754" s="70">
        <v>48.873561809840972</v>
      </c>
      <c r="S754" s="71">
        <f t="shared" si="138"/>
        <v>4.5849404620096994</v>
      </c>
      <c r="T754" s="71">
        <f t="shared" si="139"/>
        <v>0.5332399826510158</v>
      </c>
      <c r="U754" s="86">
        <v>10.729553242842066</v>
      </c>
      <c r="V754" s="70">
        <f t="shared" si="140"/>
        <v>71.134815532041728</v>
      </c>
      <c r="W754" s="86">
        <f t="shared" si="141"/>
        <v>24.8670216451325</v>
      </c>
      <c r="X754" s="86">
        <f t="shared" si="142"/>
        <v>96</v>
      </c>
      <c r="Y754" s="25">
        <f t="shared" si="143"/>
        <v>82</v>
      </c>
    </row>
    <row r="755" spans="1:25" ht="24" x14ac:dyDescent="0.45">
      <c r="A755" s="10" t="s">
        <v>1341</v>
      </c>
      <c r="B755" s="21" t="s">
        <v>11</v>
      </c>
      <c r="C755" s="77" t="s">
        <v>990</v>
      </c>
      <c r="D755" s="78">
        <v>1129</v>
      </c>
      <c r="E755" s="74">
        <v>3852</v>
      </c>
      <c r="F755" s="78">
        <v>1064</v>
      </c>
      <c r="G755" s="78">
        <v>66</v>
      </c>
      <c r="H755" s="69">
        <v>46.058640470209063</v>
      </c>
      <c r="I755" s="69">
        <v>8.6417325235541753</v>
      </c>
      <c r="J755" s="69">
        <v>5.2345576278585959</v>
      </c>
      <c r="K755" s="69">
        <v>1041.6281615313828</v>
      </c>
      <c r="L755" s="69">
        <f t="shared" si="133"/>
        <v>53.2</v>
      </c>
      <c r="M755" s="69">
        <f t="shared" si="134"/>
        <v>12.799999999999997</v>
      </c>
      <c r="N755" s="69">
        <f t="shared" si="144"/>
        <v>1.2799999999999998</v>
      </c>
      <c r="O755" s="69">
        <f t="shared" si="135"/>
        <v>53.2</v>
      </c>
      <c r="P755" s="69">
        <f t="shared" si="136"/>
        <v>6.5</v>
      </c>
      <c r="Q755" s="70">
        <f t="shared" si="137"/>
        <v>65</v>
      </c>
      <c r="R755" s="70">
        <v>46.058640470209063</v>
      </c>
      <c r="S755" s="71">
        <f t="shared" si="138"/>
        <v>4.3208662617770877</v>
      </c>
      <c r="T755" s="71">
        <f t="shared" si="139"/>
        <v>0.52345576278585959</v>
      </c>
      <c r="U755" s="86">
        <v>10.416281615313828</v>
      </c>
      <c r="V755" s="70">
        <f t="shared" si="140"/>
        <v>65.492332584514116</v>
      </c>
      <c r="W755" s="86">
        <f t="shared" si="141"/>
        <v>22.894545234825951</v>
      </c>
      <c r="X755" s="86">
        <f t="shared" si="142"/>
        <v>88</v>
      </c>
      <c r="Y755" s="25">
        <f t="shared" si="143"/>
        <v>75</v>
      </c>
    </row>
    <row r="756" spans="1:25" ht="24" x14ac:dyDescent="0.45">
      <c r="A756" s="10" t="s">
        <v>376</v>
      </c>
      <c r="B756" s="21" t="s">
        <v>11</v>
      </c>
      <c r="C756" s="77" t="s">
        <v>997</v>
      </c>
      <c r="D756" s="78">
        <v>1127</v>
      </c>
      <c r="E756" s="74">
        <v>3769</v>
      </c>
      <c r="F756" s="78">
        <v>984</v>
      </c>
      <c r="G756" s="78">
        <v>67</v>
      </c>
      <c r="H756" s="69">
        <v>45.977048547321182</v>
      </c>
      <c r="I756" s="69">
        <v>8.6264238742653276</v>
      </c>
      <c r="J756" s="69">
        <v>5.1217673155241554</v>
      </c>
      <c r="K756" s="69">
        <v>963.31025464932407</v>
      </c>
      <c r="L756" s="69">
        <f t="shared" si="133"/>
        <v>49.2</v>
      </c>
      <c r="M756" s="69">
        <f t="shared" si="134"/>
        <v>17.799999999999997</v>
      </c>
      <c r="N756" s="69">
        <f t="shared" si="144"/>
        <v>1.7799999999999998</v>
      </c>
      <c r="O756" s="69">
        <f t="shared" si="135"/>
        <v>49.2</v>
      </c>
      <c r="P756" s="69">
        <f t="shared" si="136"/>
        <v>14.3</v>
      </c>
      <c r="Q756" s="70">
        <f t="shared" si="137"/>
        <v>143</v>
      </c>
      <c r="R756" s="70">
        <v>45.977048547321182</v>
      </c>
      <c r="S756" s="71">
        <f t="shared" si="138"/>
        <v>4.3132119371326638</v>
      </c>
      <c r="T756" s="71">
        <f t="shared" si="139"/>
        <v>0.51217673155241561</v>
      </c>
      <c r="U756" s="86">
        <v>9.6331025464932409</v>
      </c>
      <c r="V756" s="70">
        <f t="shared" si="140"/>
        <v>71.931186299394682</v>
      </c>
      <c r="W756" s="86">
        <f t="shared" si="141"/>
        <v>25.145413723065094</v>
      </c>
      <c r="X756" s="86">
        <f t="shared" si="142"/>
        <v>97</v>
      </c>
      <c r="Y756" s="25">
        <f t="shared" si="143"/>
        <v>82</v>
      </c>
    </row>
    <row r="757" spans="1:25" ht="24" x14ac:dyDescent="0.45">
      <c r="A757" s="10" t="s">
        <v>85</v>
      </c>
      <c r="B757" s="21" t="s">
        <v>11</v>
      </c>
      <c r="C757" s="77" t="s">
        <v>1005</v>
      </c>
      <c r="D757" s="78">
        <v>1057</v>
      </c>
      <c r="E757" s="74">
        <v>3713</v>
      </c>
      <c r="F757" s="78">
        <v>981</v>
      </c>
      <c r="G757" s="78">
        <v>29</v>
      </c>
      <c r="H757" s="69">
        <v>43.121331246245333</v>
      </c>
      <c r="I757" s="69">
        <v>8.0906211491556803</v>
      </c>
      <c r="J757" s="69">
        <v>5.045667827684051</v>
      </c>
      <c r="K757" s="69">
        <v>960.37333314124692</v>
      </c>
      <c r="L757" s="69">
        <f t="shared" si="133"/>
        <v>49.050000000000004</v>
      </c>
      <c r="M757" s="69">
        <f t="shared" si="134"/>
        <v>-20.050000000000004</v>
      </c>
      <c r="N757" s="69">
        <f t="shared" si="144"/>
        <v>-2.0050000000000003</v>
      </c>
      <c r="O757" s="69">
        <f t="shared" si="135"/>
        <v>49.050000000000004</v>
      </c>
      <c r="P757" s="69">
        <f t="shared" si="136"/>
        <v>7.6000000000000005</v>
      </c>
      <c r="Q757" s="70">
        <f t="shared" si="137"/>
        <v>76</v>
      </c>
      <c r="R757" s="70">
        <v>43.121331246245333</v>
      </c>
      <c r="S757" s="71">
        <f t="shared" si="138"/>
        <v>4.0453105745778402</v>
      </c>
      <c r="T757" s="71">
        <f t="shared" si="139"/>
        <v>0.50456678276840516</v>
      </c>
      <c r="U757" s="86">
        <v>9.6037333314124709</v>
      </c>
      <c r="V757" s="70">
        <f t="shared" si="140"/>
        <v>65.870808369467241</v>
      </c>
      <c r="W757" s="86">
        <f t="shared" si="141"/>
        <v>23.02685127183744</v>
      </c>
      <c r="X757" s="86">
        <f t="shared" si="142"/>
        <v>89</v>
      </c>
      <c r="Y757" s="25">
        <f t="shared" si="143"/>
        <v>76</v>
      </c>
    </row>
    <row r="758" spans="1:25" ht="24" x14ac:dyDescent="0.45">
      <c r="A758" s="10" t="s">
        <v>587</v>
      </c>
      <c r="B758" s="21" t="s">
        <v>11</v>
      </c>
      <c r="C758" s="77" t="s">
        <v>1017</v>
      </c>
      <c r="D758" s="78">
        <v>1193</v>
      </c>
      <c r="E758" s="74">
        <v>3567</v>
      </c>
      <c r="F758" s="78">
        <v>1175</v>
      </c>
      <c r="G758" s="78">
        <v>28</v>
      </c>
      <c r="H758" s="69">
        <v>48.669582002621269</v>
      </c>
      <c r="I758" s="69">
        <v>9.1316093007972814</v>
      </c>
      <c r="J758" s="69">
        <v>4.847265591529494</v>
      </c>
      <c r="K758" s="69">
        <v>1150.2942573302396</v>
      </c>
      <c r="L758" s="69">
        <f t="shared" si="133"/>
        <v>58.75</v>
      </c>
      <c r="M758" s="69">
        <f t="shared" si="134"/>
        <v>-30.75</v>
      </c>
      <c r="N758" s="69">
        <f t="shared" si="144"/>
        <v>-3.0750000000000002</v>
      </c>
      <c r="O758" s="69">
        <f t="shared" si="135"/>
        <v>58.75</v>
      </c>
      <c r="P758" s="69">
        <f t="shared" si="136"/>
        <v>1.8</v>
      </c>
      <c r="Q758" s="70">
        <f t="shared" si="137"/>
        <v>18</v>
      </c>
      <c r="R758" s="70">
        <v>48.669582002621269</v>
      </c>
      <c r="S758" s="71">
        <f t="shared" si="138"/>
        <v>4.5658046503986407</v>
      </c>
      <c r="T758" s="71">
        <f t="shared" si="139"/>
        <v>0.48472655915294943</v>
      </c>
      <c r="U758" s="86">
        <v>11.502942573302397</v>
      </c>
      <c r="V758" s="70">
        <f t="shared" si="140"/>
        <v>69.128602667169361</v>
      </c>
      <c r="W758" s="86">
        <f t="shared" si="141"/>
        <v>24.165697850835844</v>
      </c>
      <c r="X758" s="86">
        <f t="shared" si="142"/>
        <v>93</v>
      </c>
      <c r="Y758" s="25">
        <f t="shared" si="143"/>
        <v>79</v>
      </c>
    </row>
    <row r="759" spans="1:25" ht="24" x14ac:dyDescent="0.45">
      <c r="A759" s="10" t="s">
        <v>376</v>
      </c>
      <c r="B759" s="21" t="s">
        <v>11</v>
      </c>
      <c r="C759" s="77" t="s">
        <v>1026</v>
      </c>
      <c r="D759" s="78">
        <v>1045</v>
      </c>
      <c r="E759" s="74">
        <v>3468</v>
      </c>
      <c r="F759" s="78">
        <v>997</v>
      </c>
      <c r="G759" s="78">
        <v>100</v>
      </c>
      <c r="H759" s="69">
        <v>42.631779708918039</v>
      </c>
      <c r="I759" s="69">
        <v>7.9987692534225978</v>
      </c>
      <c r="J759" s="69">
        <v>4.7127325683835961</v>
      </c>
      <c r="K759" s="69">
        <v>976.0369145176586</v>
      </c>
      <c r="L759" s="69">
        <f t="shared" si="133"/>
        <v>49.85</v>
      </c>
      <c r="M759" s="69">
        <f t="shared" si="134"/>
        <v>50.15</v>
      </c>
      <c r="N759" s="69">
        <f t="shared" si="144"/>
        <v>5.0149999999999997</v>
      </c>
      <c r="O759" s="69">
        <f t="shared" si="135"/>
        <v>49.85</v>
      </c>
      <c r="P759" s="69">
        <f t="shared" si="136"/>
        <v>4.8000000000000007</v>
      </c>
      <c r="Q759" s="70">
        <f t="shared" si="137"/>
        <v>48</v>
      </c>
      <c r="R759" s="70">
        <v>42.631779708918039</v>
      </c>
      <c r="S759" s="71">
        <f t="shared" si="138"/>
        <v>3.9993846267112989</v>
      </c>
      <c r="T759" s="71">
        <f t="shared" si="139"/>
        <v>0.47127325683835963</v>
      </c>
      <c r="U759" s="86">
        <v>9.7603691451765862</v>
      </c>
      <c r="V759" s="70">
        <f t="shared" si="140"/>
        <v>55.705260223967571</v>
      </c>
      <c r="W759" s="86">
        <f t="shared" si="141"/>
        <v>19.473219989066877</v>
      </c>
      <c r="X759" s="86">
        <f t="shared" si="142"/>
        <v>75</v>
      </c>
      <c r="Y759" s="25">
        <f t="shared" si="143"/>
        <v>64</v>
      </c>
    </row>
    <row r="760" spans="1:25" ht="24" x14ac:dyDescent="0.45">
      <c r="A760" s="10" t="s">
        <v>406</v>
      </c>
      <c r="B760" s="21" t="s">
        <v>11</v>
      </c>
      <c r="C760" s="77" t="s">
        <v>1039</v>
      </c>
      <c r="D760" s="78">
        <v>1041</v>
      </c>
      <c r="E760" s="74">
        <v>3281</v>
      </c>
      <c r="F760" s="78">
        <v>1005</v>
      </c>
      <c r="G760" s="78">
        <v>37</v>
      </c>
      <c r="H760" s="69">
        <v>42.468595863142276</v>
      </c>
      <c r="I760" s="69">
        <v>7.9681519548449034</v>
      </c>
      <c r="J760" s="69">
        <v>4.4586146357746763</v>
      </c>
      <c r="K760" s="69">
        <v>983.86870520586456</v>
      </c>
      <c r="L760" s="69">
        <f t="shared" si="133"/>
        <v>50.25</v>
      </c>
      <c r="M760" s="69">
        <f t="shared" si="134"/>
        <v>-13.25</v>
      </c>
      <c r="N760" s="69">
        <f t="shared" si="144"/>
        <v>-1.325</v>
      </c>
      <c r="O760" s="69">
        <f t="shared" si="135"/>
        <v>50.25</v>
      </c>
      <c r="P760" s="69">
        <f t="shared" si="136"/>
        <v>3.6</v>
      </c>
      <c r="Q760" s="70">
        <f t="shared" si="137"/>
        <v>36</v>
      </c>
      <c r="R760" s="70">
        <v>42.468595863142276</v>
      </c>
      <c r="S760" s="71">
        <f t="shared" si="138"/>
        <v>3.9840759774224517</v>
      </c>
      <c r="T760" s="71">
        <f t="shared" si="139"/>
        <v>0.44586146357746764</v>
      </c>
      <c r="U760" s="86">
        <v>9.8386870520586456</v>
      </c>
      <c r="V760" s="70">
        <f t="shared" si="140"/>
        <v>60.770497429045911</v>
      </c>
      <c r="W760" s="86">
        <f t="shared" si="141"/>
        <v>21.243905163047231</v>
      </c>
      <c r="X760" s="86">
        <f t="shared" si="142"/>
        <v>82</v>
      </c>
      <c r="Y760" s="25">
        <f t="shared" si="143"/>
        <v>70</v>
      </c>
    </row>
    <row r="761" spans="1:25" ht="24" x14ac:dyDescent="0.45">
      <c r="A761" s="10" t="s">
        <v>486</v>
      </c>
      <c r="B761" s="21" t="s">
        <v>11</v>
      </c>
      <c r="C761" s="77" t="s">
        <v>1042</v>
      </c>
      <c r="D761" s="78">
        <v>723</v>
      </c>
      <c r="E761" s="74">
        <v>3245</v>
      </c>
      <c r="F761" s="78">
        <v>702</v>
      </c>
      <c r="G761" s="78">
        <v>0</v>
      </c>
      <c r="H761" s="69">
        <v>29.495480123969134</v>
      </c>
      <c r="I761" s="69">
        <v>5.534076717918218</v>
      </c>
      <c r="J761" s="69">
        <v>4.4096935364488949</v>
      </c>
      <c r="K761" s="69">
        <v>687.23963289006656</v>
      </c>
      <c r="L761" s="69">
        <f t="shared" si="133"/>
        <v>35.1</v>
      </c>
      <c r="M761" s="69">
        <f t="shared" si="134"/>
        <v>-35.1</v>
      </c>
      <c r="N761" s="69">
        <f t="shared" si="144"/>
        <v>-3.5100000000000002</v>
      </c>
      <c r="O761" s="69">
        <f t="shared" si="135"/>
        <v>35.1</v>
      </c>
      <c r="P761" s="69">
        <f t="shared" si="136"/>
        <v>2.1</v>
      </c>
      <c r="Q761" s="70">
        <f t="shared" si="137"/>
        <v>21</v>
      </c>
      <c r="R761" s="70">
        <v>29.495480123969134</v>
      </c>
      <c r="S761" s="71">
        <f t="shared" si="138"/>
        <v>2.767038358959109</v>
      </c>
      <c r="T761" s="71">
        <f t="shared" si="139"/>
        <v>0.44096935364488954</v>
      </c>
      <c r="U761" s="86">
        <v>6.8723963289006669</v>
      </c>
      <c r="V761" s="70">
        <f t="shared" si="140"/>
        <v>44.303945458184025</v>
      </c>
      <c r="W761" s="86">
        <f t="shared" si="141"/>
        <v>15.487594399920566</v>
      </c>
      <c r="X761" s="86">
        <f t="shared" si="142"/>
        <v>60</v>
      </c>
      <c r="Y761" s="25">
        <f t="shared" si="143"/>
        <v>51</v>
      </c>
    </row>
    <row r="762" spans="1:25" ht="24" x14ac:dyDescent="0.45">
      <c r="A762" s="10" t="s">
        <v>619</v>
      </c>
      <c r="B762" s="21" t="s">
        <v>11</v>
      </c>
      <c r="C762" s="77" t="s">
        <v>1044</v>
      </c>
      <c r="D762" s="78">
        <v>909</v>
      </c>
      <c r="E762" s="74">
        <v>3237</v>
      </c>
      <c r="F762" s="78">
        <v>858</v>
      </c>
      <c r="G762" s="78">
        <v>22</v>
      </c>
      <c r="H762" s="69">
        <v>37.083528952542103</v>
      </c>
      <c r="I762" s="69">
        <v>6.9577811017809967</v>
      </c>
      <c r="J762" s="69">
        <v>4.3988221810431654</v>
      </c>
      <c r="K762" s="69">
        <v>839.95955131008134</v>
      </c>
      <c r="L762" s="69">
        <f t="shared" si="133"/>
        <v>42.900000000000006</v>
      </c>
      <c r="M762" s="69">
        <f t="shared" si="134"/>
        <v>-20.900000000000006</v>
      </c>
      <c r="N762" s="69">
        <f t="shared" si="144"/>
        <v>-2.0900000000000007</v>
      </c>
      <c r="O762" s="69">
        <f t="shared" si="135"/>
        <v>42.900000000000006</v>
      </c>
      <c r="P762" s="69">
        <f t="shared" si="136"/>
        <v>5.1000000000000005</v>
      </c>
      <c r="Q762" s="70">
        <f t="shared" si="137"/>
        <v>51</v>
      </c>
      <c r="R762" s="70">
        <v>37.083528952542103</v>
      </c>
      <c r="S762" s="71">
        <f t="shared" si="138"/>
        <v>3.4788905508904984</v>
      </c>
      <c r="T762" s="71">
        <f t="shared" si="139"/>
        <v>0.43988221810431655</v>
      </c>
      <c r="U762" s="86">
        <v>8.3995955131008131</v>
      </c>
      <c r="V762" s="70">
        <f t="shared" si="140"/>
        <v>55.712132798429103</v>
      </c>
      <c r="W762" s="86">
        <f t="shared" si="141"/>
        <v>19.475622475902817</v>
      </c>
      <c r="X762" s="86">
        <f t="shared" si="142"/>
        <v>75</v>
      </c>
      <c r="Y762" s="25">
        <f t="shared" si="143"/>
        <v>64</v>
      </c>
    </row>
    <row r="763" spans="1:25" ht="24" x14ac:dyDescent="0.45">
      <c r="A763" s="10" t="s">
        <v>308</v>
      </c>
      <c r="B763" s="21" t="s">
        <v>11</v>
      </c>
      <c r="C763" s="77" t="s">
        <v>1052</v>
      </c>
      <c r="D763" s="78">
        <v>839</v>
      </c>
      <c r="E763" s="74">
        <v>3179</v>
      </c>
      <c r="F763" s="78">
        <v>769</v>
      </c>
      <c r="G763" s="78">
        <v>116</v>
      </c>
      <c r="H763" s="69">
        <v>34.227811651466254</v>
      </c>
      <c r="I763" s="69">
        <v>6.4219783766713485</v>
      </c>
      <c r="J763" s="69">
        <v>4.3200048543516294</v>
      </c>
      <c r="K763" s="69">
        <v>752.8308799037909</v>
      </c>
      <c r="L763" s="69">
        <f t="shared" si="133"/>
        <v>38.450000000000003</v>
      </c>
      <c r="M763" s="69">
        <f t="shared" si="134"/>
        <v>77.55</v>
      </c>
      <c r="N763" s="69">
        <f t="shared" si="144"/>
        <v>7.7549999999999999</v>
      </c>
      <c r="O763" s="69">
        <f t="shared" si="135"/>
        <v>38.450000000000003</v>
      </c>
      <c r="P763" s="69">
        <f t="shared" si="136"/>
        <v>7</v>
      </c>
      <c r="Q763" s="70">
        <f t="shared" si="137"/>
        <v>70</v>
      </c>
      <c r="R763" s="70">
        <v>34.227811651466254</v>
      </c>
      <c r="S763" s="71">
        <f t="shared" si="138"/>
        <v>3.2109891883356743</v>
      </c>
      <c r="T763" s="71">
        <f t="shared" si="139"/>
        <v>0.43200048543516295</v>
      </c>
      <c r="U763" s="86">
        <v>7.5283087990379087</v>
      </c>
      <c r="V763" s="70">
        <f t="shared" si="140"/>
        <v>43.780109153404673</v>
      </c>
      <c r="W763" s="86">
        <f t="shared" si="141"/>
        <v>15.304473819203141</v>
      </c>
      <c r="X763" s="86">
        <f t="shared" si="142"/>
        <v>59</v>
      </c>
      <c r="Y763" s="25">
        <f t="shared" si="143"/>
        <v>50</v>
      </c>
    </row>
    <row r="764" spans="1:25" ht="24" x14ac:dyDescent="0.45">
      <c r="A764" s="10" t="s">
        <v>587</v>
      </c>
      <c r="B764" s="21" t="s">
        <v>11</v>
      </c>
      <c r="C764" s="77" t="s">
        <v>1059</v>
      </c>
      <c r="D764" s="78">
        <v>1000</v>
      </c>
      <c r="E764" s="74">
        <v>3131</v>
      </c>
      <c r="F764" s="78">
        <v>961</v>
      </c>
      <c r="G764" s="78">
        <v>18</v>
      </c>
      <c r="H764" s="69">
        <v>40.795961443940712</v>
      </c>
      <c r="I764" s="69">
        <v>7.6543246444235384</v>
      </c>
      <c r="J764" s="69">
        <v>4.2547767219172536</v>
      </c>
      <c r="K764" s="69">
        <v>940.79385642073214</v>
      </c>
      <c r="L764" s="69">
        <f t="shared" si="133"/>
        <v>48.050000000000004</v>
      </c>
      <c r="M764" s="69">
        <f t="shared" si="134"/>
        <v>-30.050000000000004</v>
      </c>
      <c r="N764" s="69">
        <f t="shared" si="144"/>
        <v>-3.0050000000000003</v>
      </c>
      <c r="O764" s="69">
        <f t="shared" si="135"/>
        <v>48.050000000000004</v>
      </c>
      <c r="P764" s="69">
        <f t="shared" si="136"/>
        <v>3.9000000000000004</v>
      </c>
      <c r="Q764" s="70">
        <f t="shared" si="137"/>
        <v>39</v>
      </c>
      <c r="R764" s="70">
        <v>40.795961443940712</v>
      </c>
      <c r="S764" s="71">
        <f t="shared" si="138"/>
        <v>3.8271623222117692</v>
      </c>
      <c r="T764" s="71">
        <f t="shared" si="139"/>
        <v>0.42547767219172539</v>
      </c>
      <c r="U764" s="86">
        <v>9.4079385642073223</v>
      </c>
      <c r="V764" s="70">
        <f t="shared" si="140"/>
        <v>60.510584658168078</v>
      </c>
      <c r="W764" s="86">
        <f t="shared" si="141"/>
        <v>21.153045905861781</v>
      </c>
      <c r="X764" s="86">
        <f t="shared" si="142"/>
        <v>82</v>
      </c>
      <c r="Y764" s="25">
        <f t="shared" si="143"/>
        <v>70</v>
      </c>
    </row>
    <row r="765" spans="1:25" ht="24" x14ac:dyDescent="0.45">
      <c r="A765" s="10" t="s">
        <v>184</v>
      </c>
      <c r="B765" s="21" t="s">
        <v>11</v>
      </c>
      <c r="C765" s="77" t="s">
        <v>1067</v>
      </c>
      <c r="D765" s="78">
        <v>1052</v>
      </c>
      <c r="E765" s="74">
        <v>3050</v>
      </c>
      <c r="F765" s="78">
        <v>1023</v>
      </c>
      <c r="G765" s="78">
        <v>204</v>
      </c>
      <c r="H765" s="69">
        <v>42.917351439025623</v>
      </c>
      <c r="I765" s="69">
        <v>8.0523495259335629</v>
      </c>
      <c r="J765" s="69">
        <v>4.1447042484342456</v>
      </c>
      <c r="K765" s="69">
        <v>1001.4902342543278</v>
      </c>
      <c r="L765" s="69">
        <f t="shared" si="133"/>
        <v>51.150000000000006</v>
      </c>
      <c r="M765" s="69">
        <f t="shared" si="134"/>
        <v>152.85</v>
      </c>
      <c r="N765" s="69">
        <f t="shared" si="144"/>
        <v>15.285</v>
      </c>
      <c r="O765" s="69">
        <f t="shared" si="135"/>
        <v>51.150000000000006</v>
      </c>
      <c r="P765" s="69">
        <f t="shared" si="136"/>
        <v>2.9000000000000004</v>
      </c>
      <c r="Q765" s="70">
        <f t="shared" si="137"/>
        <v>29</v>
      </c>
      <c r="R765" s="70">
        <v>42.917351439025623</v>
      </c>
      <c r="S765" s="71">
        <f t="shared" si="138"/>
        <v>4.0261747629667815</v>
      </c>
      <c r="T765" s="71">
        <f t="shared" si="139"/>
        <v>0.41447042484342456</v>
      </c>
      <c r="U765" s="86">
        <v>10.014902342543278</v>
      </c>
      <c r="V765" s="70">
        <f t="shared" si="140"/>
        <v>44.158958119692258</v>
      </c>
      <c r="W765" s="86">
        <f t="shared" si="141"/>
        <v>15.436910311439012</v>
      </c>
      <c r="X765" s="86">
        <f t="shared" si="142"/>
        <v>60</v>
      </c>
      <c r="Y765" s="25">
        <f t="shared" si="143"/>
        <v>51</v>
      </c>
    </row>
    <row r="766" spans="1:25" ht="24" x14ac:dyDescent="0.45">
      <c r="A766" s="10" t="s">
        <v>486</v>
      </c>
      <c r="B766" s="21" t="s">
        <v>11</v>
      </c>
      <c r="C766" s="77" t="s">
        <v>1068</v>
      </c>
      <c r="D766" s="78">
        <v>865</v>
      </c>
      <c r="E766" s="74">
        <v>3042</v>
      </c>
      <c r="F766" s="78">
        <v>827</v>
      </c>
      <c r="G766" s="78">
        <v>70</v>
      </c>
      <c r="H766" s="69">
        <v>35.288506649008717</v>
      </c>
      <c r="I766" s="69">
        <v>6.6209908174263612</v>
      </c>
      <c r="J766" s="69">
        <v>4.1338328930285169</v>
      </c>
      <c r="K766" s="69">
        <v>809.61136239328357</v>
      </c>
      <c r="L766" s="69">
        <f t="shared" si="133"/>
        <v>41.35</v>
      </c>
      <c r="M766" s="69">
        <f t="shared" si="134"/>
        <v>28.65</v>
      </c>
      <c r="N766" s="69">
        <f t="shared" si="144"/>
        <v>2.8649999999999998</v>
      </c>
      <c r="O766" s="69">
        <f t="shared" si="135"/>
        <v>41.35</v>
      </c>
      <c r="P766" s="69">
        <f t="shared" si="136"/>
        <v>3.8000000000000003</v>
      </c>
      <c r="Q766" s="70">
        <f t="shared" si="137"/>
        <v>38</v>
      </c>
      <c r="R766" s="70">
        <v>35.288506649008717</v>
      </c>
      <c r="S766" s="71">
        <f t="shared" si="138"/>
        <v>3.3104954087131806</v>
      </c>
      <c r="T766" s="71">
        <f t="shared" si="139"/>
        <v>0.41338328930285173</v>
      </c>
      <c r="U766" s="86">
        <v>8.0961136239328351</v>
      </c>
      <c r="V766" s="70">
        <f t="shared" si="140"/>
        <v>47.216732392351879</v>
      </c>
      <c r="W766" s="86">
        <f t="shared" si="141"/>
        <v>16.505834697556327</v>
      </c>
      <c r="X766" s="86">
        <f t="shared" si="142"/>
        <v>64</v>
      </c>
      <c r="Y766" s="25">
        <f t="shared" si="143"/>
        <v>54</v>
      </c>
    </row>
    <row r="767" spans="1:25" ht="24" x14ac:dyDescent="0.45">
      <c r="A767" s="10" t="s">
        <v>85</v>
      </c>
      <c r="B767" s="21" t="s">
        <v>11</v>
      </c>
      <c r="C767" s="77" t="s">
        <v>1070</v>
      </c>
      <c r="D767" s="78">
        <v>919</v>
      </c>
      <c r="E767" s="74">
        <v>3020</v>
      </c>
      <c r="F767" s="78">
        <v>875</v>
      </c>
      <c r="G767" s="78">
        <v>137</v>
      </c>
      <c r="H767" s="69">
        <v>37.491488566981509</v>
      </c>
      <c r="I767" s="69">
        <v>7.0343243482252316</v>
      </c>
      <c r="J767" s="69">
        <v>4.1039366656627614</v>
      </c>
      <c r="K767" s="69">
        <v>856.60210652251885</v>
      </c>
      <c r="L767" s="69">
        <f t="shared" si="133"/>
        <v>43.75</v>
      </c>
      <c r="M767" s="69">
        <f t="shared" si="134"/>
        <v>93.25</v>
      </c>
      <c r="N767" s="69">
        <f t="shared" si="144"/>
        <v>9.3249999999999993</v>
      </c>
      <c r="O767" s="69">
        <f t="shared" si="135"/>
        <v>43.75</v>
      </c>
      <c r="P767" s="69">
        <f t="shared" si="136"/>
        <v>4.4000000000000004</v>
      </c>
      <c r="Q767" s="70">
        <f t="shared" si="137"/>
        <v>44</v>
      </c>
      <c r="R767" s="70">
        <v>37.491488566981509</v>
      </c>
      <c r="S767" s="71">
        <f t="shared" si="138"/>
        <v>3.5171621741126158</v>
      </c>
      <c r="T767" s="71">
        <f t="shared" si="139"/>
        <v>0.41039366656627618</v>
      </c>
      <c r="U767" s="86">
        <v>8.5660210652251898</v>
      </c>
      <c r="V767" s="70">
        <f t="shared" si="140"/>
        <v>44.239278139753026</v>
      </c>
      <c r="W767" s="86">
        <f t="shared" si="141"/>
        <v>15.464988259802974</v>
      </c>
      <c r="X767" s="86">
        <f t="shared" si="142"/>
        <v>60</v>
      </c>
      <c r="Y767" s="25">
        <f t="shared" si="143"/>
        <v>51</v>
      </c>
    </row>
    <row r="768" spans="1:25" ht="24" x14ac:dyDescent="0.45">
      <c r="A768" s="10" t="s">
        <v>161</v>
      </c>
      <c r="B768" s="21" t="s">
        <v>11</v>
      </c>
      <c r="C768" s="77" t="s">
        <v>1085</v>
      </c>
      <c r="D768" s="78">
        <v>859</v>
      </c>
      <c r="E768" s="74">
        <v>2907</v>
      </c>
      <c r="F768" s="78">
        <v>748</v>
      </c>
      <c r="G768" s="78">
        <v>114</v>
      </c>
      <c r="H768" s="69">
        <v>35.043730880345066</v>
      </c>
      <c r="I768" s="69">
        <v>6.5750648695598199</v>
      </c>
      <c r="J768" s="69">
        <v>3.9503787705568372</v>
      </c>
      <c r="K768" s="69">
        <v>732.27242934725041</v>
      </c>
      <c r="L768" s="69">
        <f t="shared" si="133"/>
        <v>37.4</v>
      </c>
      <c r="M768" s="69">
        <f t="shared" si="134"/>
        <v>76.599999999999994</v>
      </c>
      <c r="N768" s="69">
        <f t="shared" si="144"/>
        <v>7.6599999999999993</v>
      </c>
      <c r="O768" s="69">
        <f t="shared" si="135"/>
        <v>37.4</v>
      </c>
      <c r="P768" s="69">
        <f t="shared" si="136"/>
        <v>11.100000000000001</v>
      </c>
      <c r="Q768" s="70">
        <f t="shared" si="137"/>
        <v>111</v>
      </c>
      <c r="R768" s="70">
        <v>35.043730880345066</v>
      </c>
      <c r="S768" s="71">
        <f t="shared" si="138"/>
        <v>3.28753243477991</v>
      </c>
      <c r="T768" s="71">
        <f t="shared" si="139"/>
        <v>0.39503787705568372</v>
      </c>
      <c r="U768" s="86">
        <v>7.3227242934725041</v>
      </c>
      <c r="V768" s="70">
        <f t="shared" si="140"/>
        <v>48.698949731541802</v>
      </c>
      <c r="W768" s="86">
        <f t="shared" si="141"/>
        <v>17.023982251335028</v>
      </c>
      <c r="X768" s="86">
        <f t="shared" si="142"/>
        <v>66</v>
      </c>
      <c r="Y768" s="25">
        <f t="shared" si="143"/>
        <v>56</v>
      </c>
    </row>
    <row r="769" spans="1:25" ht="24" x14ac:dyDescent="0.45">
      <c r="A769" s="10" t="s">
        <v>220</v>
      </c>
      <c r="B769" s="21" t="s">
        <v>11</v>
      </c>
      <c r="C769" s="77" t="s">
        <v>1087</v>
      </c>
      <c r="D769" s="78">
        <v>897</v>
      </c>
      <c r="E769" s="74">
        <v>2895</v>
      </c>
      <c r="F769" s="78">
        <v>887</v>
      </c>
      <c r="G769" s="78">
        <v>103</v>
      </c>
      <c r="H769" s="69">
        <v>36.593977415214816</v>
      </c>
      <c r="I769" s="69">
        <v>6.8659292060479142</v>
      </c>
      <c r="J769" s="69">
        <v>3.9340717374482437</v>
      </c>
      <c r="K769" s="69">
        <v>868.34979255482767</v>
      </c>
      <c r="L769" s="69">
        <f t="shared" si="133"/>
        <v>44.35</v>
      </c>
      <c r="M769" s="69">
        <f t="shared" si="134"/>
        <v>58.65</v>
      </c>
      <c r="N769" s="69">
        <f t="shared" si="144"/>
        <v>5.8650000000000002</v>
      </c>
      <c r="O769" s="69">
        <f t="shared" si="135"/>
        <v>44.35</v>
      </c>
      <c r="P769" s="69">
        <f t="shared" si="136"/>
        <v>1</v>
      </c>
      <c r="Q769" s="70">
        <f t="shared" si="137"/>
        <v>10</v>
      </c>
      <c r="R769" s="70">
        <v>36.593977415214816</v>
      </c>
      <c r="S769" s="71">
        <f t="shared" si="138"/>
        <v>3.4329646030239571</v>
      </c>
      <c r="T769" s="71">
        <f t="shared" si="139"/>
        <v>0.39340717374482437</v>
      </c>
      <c r="U769" s="86">
        <v>8.6834979255482772</v>
      </c>
      <c r="V769" s="70">
        <f t="shared" si="140"/>
        <v>43.452032770042216</v>
      </c>
      <c r="W769" s="86">
        <f t="shared" si="141"/>
        <v>15.189786201539238</v>
      </c>
      <c r="X769" s="86">
        <f t="shared" si="142"/>
        <v>59</v>
      </c>
      <c r="Y769" s="25">
        <f t="shared" si="143"/>
        <v>50</v>
      </c>
    </row>
    <row r="770" spans="1:25" ht="24" x14ac:dyDescent="0.45">
      <c r="A770" s="10" t="s">
        <v>126</v>
      </c>
      <c r="B770" s="21" t="s">
        <v>11</v>
      </c>
      <c r="C770" s="77" t="s">
        <v>1088</v>
      </c>
      <c r="D770" s="78">
        <v>841</v>
      </c>
      <c r="E770" s="74">
        <v>2892</v>
      </c>
      <c r="F770" s="78">
        <v>787</v>
      </c>
      <c r="G770" s="78">
        <v>66</v>
      </c>
      <c r="H770" s="69">
        <v>34.309403574354135</v>
      </c>
      <c r="I770" s="69">
        <v>6.4372870259601962</v>
      </c>
      <c r="J770" s="69">
        <v>3.9299949791710955</v>
      </c>
      <c r="K770" s="69">
        <v>770.45240895225413</v>
      </c>
      <c r="L770" s="69">
        <f t="shared" ref="L770:L833" si="145">0.05*F770</f>
        <v>39.35</v>
      </c>
      <c r="M770" s="69">
        <f t="shared" ref="M770:M833" si="146">G770-L770</f>
        <v>26.65</v>
      </c>
      <c r="N770" s="69">
        <f t="shared" si="144"/>
        <v>2.665</v>
      </c>
      <c r="O770" s="69">
        <f t="shared" ref="O770:O833" si="147">0.05*F770</f>
        <v>39.35</v>
      </c>
      <c r="P770" s="69">
        <f t="shared" ref="P770:P833" si="148">Q770*0.1</f>
        <v>5.4</v>
      </c>
      <c r="Q770" s="70">
        <f t="shared" ref="Q770:Q833" si="149">D770-F770</f>
        <v>54</v>
      </c>
      <c r="R770" s="70">
        <v>34.309403574354135</v>
      </c>
      <c r="S770" s="71">
        <f t="shared" ref="S770:S833" si="150">0.5*I770</f>
        <v>3.2186435129800981</v>
      </c>
      <c r="T770" s="71">
        <f t="shared" ref="T770:T833" si="151">0.1*J770</f>
        <v>0.39299949791710959</v>
      </c>
      <c r="U770" s="86">
        <v>7.7045240895225424</v>
      </c>
      <c r="V770" s="70">
        <f t="shared" ref="V770:V833" si="152">Q770*0.1+R770+S770-T770+U770-M770*0.1</f>
        <v>47.57457167893967</v>
      </c>
      <c r="W770" s="86">
        <f t="shared" ref="W770:W833" si="153">V770*$AB$5/$V$1244</f>
        <v>16.630926710778027</v>
      </c>
      <c r="X770" s="86">
        <f t="shared" ref="X770:X833" si="154">ROUND(V770+W770,)</f>
        <v>64</v>
      </c>
      <c r="Y770" s="25">
        <f t="shared" ref="Y770:Y833" si="155">ROUND(X770/$AA$5*1000000,0)</f>
        <v>54</v>
      </c>
    </row>
    <row r="771" spans="1:25" ht="24" x14ac:dyDescent="0.45">
      <c r="A771" s="10" t="s">
        <v>1340</v>
      </c>
      <c r="B771" s="21" t="s">
        <v>11</v>
      </c>
      <c r="C771" s="77" t="s">
        <v>1105</v>
      </c>
      <c r="D771" s="78">
        <v>731</v>
      </c>
      <c r="E771" s="74">
        <v>2657</v>
      </c>
      <c r="F771" s="78">
        <v>688</v>
      </c>
      <c r="G771" s="78">
        <v>118</v>
      </c>
      <c r="H771" s="69">
        <v>29.821847815520659</v>
      </c>
      <c r="I771" s="69">
        <v>5.5953113150736069</v>
      </c>
      <c r="J771" s="69">
        <v>3.6106489141278009</v>
      </c>
      <c r="K771" s="69">
        <v>673.53399918570631</v>
      </c>
      <c r="L771" s="69">
        <f t="shared" si="145"/>
        <v>34.4</v>
      </c>
      <c r="M771" s="69">
        <f t="shared" si="146"/>
        <v>83.6</v>
      </c>
      <c r="N771" s="69">
        <f t="shared" ref="N771:N834" si="156">M771/10</f>
        <v>8.36</v>
      </c>
      <c r="O771" s="69">
        <f t="shared" si="147"/>
        <v>34.4</v>
      </c>
      <c r="P771" s="69">
        <f t="shared" si="148"/>
        <v>4.3</v>
      </c>
      <c r="Q771" s="70">
        <f t="shared" si="149"/>
        <v>43</v>
      </c>
      <c r="R771" s="70">
        <v>29.821847815520659</v>
      </c>
      <c r="S771" s="71">
        <f t="shared" si="150"/>
        <v>2.7976556575368035</v>
      </c>
      <c r="T771" s="71">
        <f t="shared" si="151"/>
        <v>0.36106489141278009</v>
      </c>
      <c r="U771" s="86">
        <v>6.7353399918570638</v>
      </c>
      <c r="V771" s="70">
        <f t="shared" si="152"/>
        <v>34.933778573501741</v>
      </c>
      <c r="W771" s="86">
        <f t="shared" si="153"/>
        <v>12.212009287382489</v>
      </c>
      <c r="X771" s="86">
        <f t="shared" si="154"/>
        <v>47</v>
      </c>
      <c r="Y771" s="25">
        <f t="shared" si="155"/>
        <v>40</v>
      </c>
    </row>
    <row r="772" spans="1:25" ht="24" x14ac:dyDescent="0.45">
      <c r="A772" s="10" t="s">
        <v>85</v>
      </c>
      <c r="B772" s="21" t="s">
        <v>11</v>
      </c>
      <c r="C772" s="77" t="s">
        <v>1113</v>
      </c>
      <c r="D772" s="78">
        <v>713</v>
      </c>
      <c r="E772" s="74">
        <v>2550</v>
      </c>
      <c r="F772" s="78">
        <v>693</v>
      </c>
      <c r="G772" s="78">
        <v>34</v>
      </c>
      <c r="H772" s="69">
        <v>29.087520509529725</v>
      </c>
      <c r="I772" s="69">
        <v>5.4575334714739832</v>
      </c>
      <c r="J772" s="69">
        <v>3.465244535576173</v>
      </c>
      <c r="K772" s="69">
        <v>678.42886836583489</v>
      </c>
      <c r="L772" s="69">
        <f t="shared" si="145"/>
        <v>34.65</v>
      </c>
      <c r="M772" s="69">
        <f t="shared" si="146"/>
        <v>-0.64999999999999858</v>
      </c>
      <c r="N772" s="69">
        <f t="shared" si="156"/>
        <v>-6.4999999999999863E-2</v>
      </c>
      <c r="O772" s="69">
        <f t="shared" si="147"/>
        <v>34.65</v>
      </c>
      <c r="P772" s="69">
        <f t="shared" si="148"/>
        <v>2</v>
      </c>
      <c r="Q772" s="70">
        <f t="shared" si="149"/>
        <v>20</v>
      </c>
      <c r="R772" s="70">
        <v>29.087520509529725</v>
      </c>
      <c r="S772" s="71">
        <f t="shared" si="150"/>
        <v>2.7287667357369916</v>
      </c>
      <c r="T772" s="71">
        <f t="shared" si="151"/>
        <v>0.3465244535576173</v>
      </c>
      <c r="U772" s="86">
        <v>6.7842886836583496</v>
      </c>
      <c r="V772" s="70">
        <f t="shared" si="152"/>
        <v>40.319051475367445</v>
      </c>
      <c r="W772" s="86">
        <f t="shared" si="153"/>
        <v>14.094571248273772</v>
      </c>
      <c r="X772" s="86">
        <f t="shared" si="154"/>
        <v>54</v>
      </c>
      <c r="Y772" s="25">
        <f t="shared" si="155"/>
        <v>46</v>
      </c>
    </row>
    <row r="773" spans="1:25" ht="24" x14ac:dyDescent="0.45">
      <c r="A773" s="10" t="s">
        <v>108</v>
      </c>
      <c r="B773" s="21" t="s">
        <v>11</v>
      </c>
      <c r="C773" s="77" t="s">
        <v>1127</v>
      </c>
      <c r="D773" s="78">
        <v>823</v>
      </c>
      <c r="E773" s="74">
        <v>2410</v>
      </c>
      <c r="F773" s="78">
        <v>796</v>
      </c>
      <c r="G773" s="78">
        <v>225</v>
      </c>
      <c r="H773" s="69">
        <v>33.575076268363205</v>
      </c>
      <c r="I773" s="69">
        <v>6.2995091823605724</v>
      </c>
      <c r="J773" s="69">
        <v>3.2749958159759123</v>
      </c>
      <c r="K773" s="69">
        <v>779.26317347648569</v>
      </c>
      <c r="L773" s="69">
        <f t="shared" si="145"/>
        <v>39.800000000000004</v>
      </c>
      <c r="M773" s="69">
        <f t="shared" si="146"/>
        <v>185.2</v>
      </c>
      <c r="N773" s="69">
        <f t="shared" si="156"/>
        <v>18.52</v>
      </c>
      <c r="O773" s="69">
        <f t="shared" si="147"/>
        <v>39.800000000000004</v>
      </c>
      <c r="P773" s="69">
        <f t="shared" si="148"/>
        <v>2.7</v>
      </c>
      <c r="Q773" s="70">
        <f t="shared" si="149"/>
        <v>27</v>
      </c>
      <c r="R773" s="70">
        <v>33.575076268363205</v>
      </c>
      <c r="S773" s="71">
        <f t="shared" si="150"/>
        <v>3.1497545911802862</v>
      </c>
      <c r="T773" s="71">
        <f t="shared" si="151"/>
        <v>0.32749958159759124</v>
      </c>
      <c r="U773" s="86">
        <v>7.792631734764857</v>
      </c>
      <c r="V773" s="70">
        <f t="shared" si="152"/>
        <v>28.369963012710752</v>
      </c>
      <c r="W773" s="86">
        <f t="shared" si="153"/>
        <v>9.9174571415162287</v>
      </c>
      <c r="X773" s="86">
        <f t="shared" si="154"/>
        <v>38</v>
      </c>
      <c r="Y773" s="25">
        <f t="shared" si="155"/>
        <v>32</v>
      </c>
    </row>
    <row r="774" spans="1:25" ht="24" x14ac:dyDescent="0.45">
      <c r="A774" s="10" t="s">
        <v>236</v>
      </c>
      <c r="B774" s="21" t="s">
        <v>11</v>
      </c>
      <c r="C774" s="77" t="s">
        <v>927</v>
      </c>
      <c r="D774" s="78">
        <v>582</v>
      </c>
      <c r="E774" s="74">
        <v>2045</v>
      </c>
      <c r="F774" s="78">
        <v>541</v>
      </c>
      <c r="G774" s="78">
        <v>40</v>
      </c>
      <c r="H774" s="69">
        <v>23.743249560373492</v>
      </c>
      <c r="I774" s="69">
        <v>4.4548169430544995</v>
      </c>
      <c r="J774" s="69">
        <v>2.7789902255895189</v>
      </c>
      <c r="K774" s="69">
        <v>529.62484528992309</v>
      </c>
      <c r="L774" s="69">
        <f t="shared" si="145"/>
        <v>27.05</v>
      </c>
      <c r="M774" s="69">
        <f t="shared" si="146"/>
        <v>12.95</v>
      </c>
      <c r="N774" s="69">
        <f t="shared" si="156"/>
        <v>1.2949999999999999</v>
      </c>
      <c r="O774" s="69">
        <f t="shared" si="147"/>
        <v>27.05</v>
      </c>
      <c r="P774" s="69">
        <f t="shared" si="148"/>
        <v>4.1000000000000005</v>
      </c>
      <c r="Q774" s="70">
        <f t="shared" si="149"/>
        <v>41</v>
      </c>
      <c r="R774" s="70">
        <v>23.743249560373492</v>
      </c>
      <c r="S774" s="71">
        <f t="shared" si="150"/>
        <v>2.2274084715272497</v>
      </c>
      <c r="T774" s="71">
        <f t="shared" si="151"/>
        <v>0.27789902255895188</v>
      </c>
      <c r="U774" s="86">
        <v>5.2962484528992313</v>
      </c>
      <c r="V774" s="70">
        <f t="shared" si="152"/>
        <v>33.794007462241019</v>
      </c>
      <c r="W774" s="86">
        <f t="shared" si="153"/>
        <v>11.813572703520814</v>
      </c>
      <c r="X774" s="86">
        <f t="shared" si="154"/>
        <v>46</v>
      </c>
      <c r="Y774" s="25">
        <f t="shared" si="155"/>
        <v>39</v>
      </c>
    </row>
    <row r="775" spans="1:25" ht="24" x14ac:dyDescent="0.45">
      <c r="A775" s="10" t="s">
        <v>399</v>
      </c>
      <c r="B775" s="21" t="s">
        <v>11</v>
      </c>
      <c r="C775" s="77" t="s">
        <v>1172</v>
      </c>
      <c r="D775" s="78">
        <v>576</v>
      </c>
      <c r="E775" s="74">
        <v>1928</v>
      </c>
      <c r="F775" s="78">
        <v>557</v>
      </c>
      <c r="G775" s="78">
        <v>12</v>
      </c>
      <c r="H775" s="69">
        <v>23.498473791709849</v>
      </c>
      <c r="I775" s="69">
        <v>4.4088909951879582</v>
      </c>
      <c r="J775" s="69">
        <v>2.6199966527807299</v>
      </c>
      <c r="K775" s="69">
        <v>545.28842666633489</v>
      </c>
      <c r="L775" s="69">
        <f t="shared" si="145"/>
        <v>27.85</v>
      </c>
      <c r="M775" s="69">
        <f t="shared" si="146"/>
        <v>-15.850000000000001</v>
      </c>
      <c r="N775" s="69">
        <f t="shared" si="156"/>
        <v>-1.5850000000000002</v>
      </c>
      <c r="O775" s="69">
        <f t="shared" si="147"/>
        <v>27.85</v>
      </c>
      <c r="P775" s="69">
        <f t="shared" si="148"/>
        <v>1.9000000000000001</v>
      </c>
      <c r="Q775" s="70">
        <f t="shared" si="149"/>
        <v>19</v>
      </c>
      <c r="R775" s="70">
        <v>23.498473791709849</v>
      </c>
      <c r="S775" s="71">
        <f t="shared" si="150"/>
        <v>2.2044454975939791</v>
      </c>
      <c r="T775" s="71">
        <f t="shared" si="151"/>
        <v>0.261999665278073</v>
      </c>
      <c r="U775" s="86">
        <v>5.4528842666633492</v>
      </c>
      <c r="V775" s="70">
        <f t="shared" si="152"/>
        <v>34.378803890689106</v>
      </c>
      <c r="W775" s="86">
        <f t="shared" si="153"/>
        <v>12.018003478176643</v>
      </c>
      <c r="X775" s="86">
        <f t="shared" si="154"/>
        <v>46</v>
      </c>
      <c r="Y775" s="25">
        <f t="shared" si="155"/>
        <v>39</v>
      </c>
    </row>
    <row r="776" spans="1:25" ht="24" x14ac:dyDescent="0.45">
      <c r="A776" s="10" t="s">
        <v>426</v>
      </c>
      <c r="B776" s="21" t="s">
        <v>11</v>
      </c>
      <c r="C776" s="77" t="s">
        <v>1205</v>
      </c>
      <c r="D776" s="78">
        <v>452</v>
      </c>
      <c r="E776" s="74">
        <v>1546</v>
      </c>
      <c r="F776" s="78">
        <v>439</v>
      </c>
      <c r="G776" s="78">
        <v>59</v>
      </c>
      <c r="H776" s="69">
        <v>18.4397745726612</v>
      </c>
      <c r="I776" s="69">
        <v>3.4597547392794392</v>
      </c>
      <c r="J776" s="69">
        <v>2.1008894321571621</v>
      </c>
      <c r="K776" s="69">
        <v>429.76951401529806</v>
      </c>
      <c r="L776" s="69">
        <f t="shared" si="145"/>
        <v>21.950000000000003</v>
      </c>
      <c r="M776" s="69">
        <f t="shared" si="146"/>
        <v>37.049999999999997</v>
      </c>
      <c r="N776" s="69">
        <f t="shared" si="156"/>
        <v>3.7049999999999996</v>
      </c>
      <c r="O776" s="69">
        <f t="shared" si="147"/>
        <v>21.950000000000003</v>
      </c>
      <c r="P776" s="69">
        <f t="shared" si="148"/>
        <v>1.3</v>
      </c>
      <c r="Q776" s="70">
        <f t="shared" si="149"/>
        <v>13</v>
      </c>
      <c r="R776" s="70">
        <v>18.4397745726612</v>
      </c>
      <c r="S776" s="71">
        <f t="shared" si="150"/>
        <v>1.7298773696397196</v>
      </c>
      <c r="T776" s="71">
        <f t="shared" si="151"/>
        <v>0.21008894321571622</v>
      </c>
      <c r="U776" s="86">
        <v>4.2976951401529808</v>
      </c>
      <c r="V776" s="70">
        <f t="shared" si="152"/>
        <v>21.852258139238188</v>
      </c>
      <c r="W776" s="86">
        <f t="shared" si="153"/>
        <v>7.6390241835756409</v>
      </c>
      <c r="X776" s="86">
        <f t="shared" si="154"/>
        <v>29</v>
      </c>
      <c r="Y776" s="25">
        <f t="shared" si="155"/>
        <v>25</v>
      </c>
    </row>
    <row r="777" spans="1:25" ht="24" x14ac:dyDescent="0.45">
      <c r="A777" s="10" t="s">
        <v>1337</v>
      </c>
      <c r="B777" s="21" t="s">
        <v>11</v>
      </c>
      <c r="C777" s="77" t="s">
        <v>1221</v>
      </c>
      <c r="D777" s="78">
        <v>388</v>
      </c>
      <c r="E777" s="74">
        <v>1379</v>
      </c>
      <c r="F777" s="78">
        <v>370</v>
      </c>
      <c r="G777" s="78">
        <v>8</v>
      </c>
      <c r="H777" s="69">
        <v>15.828833040248995</v>
      </c>
      <c r="I777" s="69">
        <v>2.9698779620363331</v>
      </c>
      <c r="J777" s="69">
        <v>1.8739498880625658</v>
      </c>
      <c r="K777" s="69">
        <v>362.22031932952228</v>
      </c>
      <c r="L777" s="69">
        <f t="shared" si="145"/>
        <v>18.5</v>
      </c>
      <c r="M777" s="69">
        <f t="shared" si="146"/>
        <v>-10.5</v>
      </c>
      <c r="N777" s="69">
        <f t="shared" si="156"/>
        <v>-1.05</v>
      </c>
      <c r="O777" s="69">
        <f t="shared" si="147"/>
        <v>18.5</v>
      </c>
      <c r="P777" s="69">
        <f t="shared" si="148"/>
        <v>1.8</v>
      </c>
      <c r="Q777" s="70">
        <f t="shared" si="149"/>
        <v>18</v>
      </c>
      <c r="R777" s="70">
        <v>15.828833040248995</v>
      </c>
      <c r="S777" s="71">
        <f t="shared" si="150"/>
        <v>1.4849389810181666</v>
      </c>
      <c r="T777" s="71">
        <f t="shared" si="151"/>
        <v>0.1873949888062566</v>
      </c>
      <c r="U777" s="86">
        <v>3.6222031932952228</v>
      </c>
      <c r="V777" s="70">
        <f t="shared" si="152"/>
        <v>23.59858022575613</v>
      </c>
      <c r="W777" s="86">
        <f t="shared" si="153"/>
        <v>8.2494964087443989</v>
      </c>
      <c r="X777" s="86">
        <f t="shared" si="154"/>
        <v>32</v>
      </c>
      <c r="Y777" s="25">
        <f t="shared" si="155"/>
        <v>27</v>
      </c>
    </row>
    <row r="778" spans="1:25" ht="24" x14ac:dyDescent="0.45">
      <c r="A778" s="10" t="s">
        <v>87</v>
      </c>
      <c r="B778" s="21" t="s">
        <v>11</v>
      </c>
      <c r="C778" s="77" t="s">
        <v>1223</v>
      </c>
      <c r="D778" s="78">
        <v>410</v>
      </c>
      <c r="E778" s="74">
        <v>1348</v>
      </c>
      <c r="F778" s="78">
        <v>366</v>
      </c>
      <c r="G778" s="78">
        <v>5</v>
      </c>
      <c r="H778" s="69">
        <v>16.726344192015691</v>
      </c>
      <c r="I778" s="69">
        <v>3.1382731042136509</v>
      </c>
      <c r="J778" s="69">
        <v>1.8318233858653652</v>
      </c>
      <c r="K778" s="69">
        <v>358.30442398541931</v>
      </c>
      <c r="L778" s="69">
        <f t="shared" si="145"/>
        <v>18.3</v>
      </c>
      <c r="M778" s="69">
        <f t="shared" si="146"/>
        <v>-13.3</v>
      </c>
      <c r="N778" s="69">
        <f t="shared" si="156"/>
        <v>-1.33</v>
      </c>
      <c r="O778" s="69">
        <f t="shared" si="147"/>
        <v>18.3</v>
      </c>
      <c r="P778" s="69">
        <f t="shared" si="148"/>
        <v>4.4000000000000004</v>
      </c>
      <c r="Q778" s="70">
        <f t="shared" si="149"/>
        <v>44</v>
      </c>
      <c r="R778" s="70">
        <v>16.726344192015691</v>
      </c>
      <c r="S778" s="71">
        <f t="shared" si="150"/>
        <v>1.5691365521068255</v>
      </c>
      <c r="T778" s="71">
        <f t="shared" si="151"/>
        <v>0.18318233858653654</v>
      </c>
      <c r="U778" s="86">
        <v>3.5830442398541935</v>
      </c>
      <c r="V778" s="70">
        <f t="shared" si="152"/>
        <v>27.425342645390174</v>
      </c>
      <c r="W778" s="86">
        <f t="shared" si="153"/>
        <v>9.5872405669049794</v>
      </c>
      <c r="X778" s="86">
        <f t="shared" si="154"/>
        <v>37</v>
      </c>
      <c r="Y778" s="25">
        <f t="shared" si="155"/>
        <v>31</v>
      </c>
    </row>
    <row r="779" spans="1:25" ht="24" x14ac:dyDescent="0.45">
      <c r="A779" s="6" t="s">
        <v>36</v>
      </c>
      <c r="B779" s="17" t="s">
        <v>36</v>
      </c>
      <c r="C779" s="82" t="s">
        <v>36</v>
      </c>
      <c r="D779" s="83">
        <v>127154</v>
      </c>
      <c r="E779" s="74">
        <v>402748</v>
      </c>
      <c r="F779" s="83">
        <v>125370</v>
      </c>
      <c r="G779" s="83">
        <v>14679</v>
      </c>
      <c r="H779" s="69">
        <v>4809.612326008747</v>
      </c>
      <c r="I779" s="69">
        <v>1079.651170795637</v>
      </c>
      <c r="J779" s="69">
        <v>518.53090837143532</v>
      </c>
      <c r="K779" s="69">
        <v>127471.0722659342</v>
      </c>
      <c r="L779" s="69">
        <f t="shared" si="145"/>
        <v>6268.5</v>
      </c>
      <c r="M779" s="69">
        <f t="shared" si="146"/>
        <v>8410.5</v>
      </c>
      <c r="N779" s="69">
        <f t="shared" si="156"/>
        <v>841.05</v>
      </c>
      <c r="O779" s="69">
        <f t="shared" si="147"/>
        <v>6268.5</v>
      </c>
      <c r="P779" s="69">
        <f t="shared" si="148"/>
        <v>178.4</v>
      </c>
      <c r="Q779" s="70">
        <f t="shared" si="149"/>
        <v>1784</v>
      </c>
      <c r="R779" s="70">
        <v>4809.612326008747</v>
      </c>
      <c r="S779" s="71">
        <f t="shared" si="150"/>
        <v>539.82558539781849</v>
      </c>
      <c r="T779" s="71">
        <f t="shared" si="151"/>
        <v>51.853090837143533</v>
      </c>
      <c r="U779" s="86">
        <v>1274.7107226593421</v>
      </c>
      <c r="V779" s="70">
        <f t="shared" si="152"/>
        <v>5909.645543228763</v>
      </c>
      <c r="W779" s="86">
        <f t="shared" si="153"/>
        <v>2065.870031986467</v>
      </c>
      <c r="X779" s="86">
        <f t="shared" si="154"/>
        <v>7976</v>
      </c>
      <c r="Y779" s="25">
        <f t="shared" si="155"/>
        <v>6782</v>
      </c>
    </row>
    <row r="780" spans="1:25" ht="24" x14ac:dyDescent="0.45">
      <c r="A780" s="8" t="s">
        <v>9</v>
      </c>
      <c r="B780" s="19" t="s">
        <v>36</v>
      </c>
      <c r="C780" s="72" t="s">
        <v>128</v>
      </c>
      <c r="D780" s="73">
        <v>28936</v>
      </c>
      <c r="E780" s="74">
        <v>93836</v>
      </c>
      <c r="F780" s="73">
        <v>28639</v>
      </c>
      <c r="G780" s="73">
        <v>1795</v>
      </c>
      <c r="H780" s="69">
        <v>1094.5069936092384</v>
      </c>
      <c r="I780" s="69">
        <v>245.69251677605541</v>
      </c>
      <c r="J780" s="69">
        <v>120.81218607650938</v>
      </c>
      <c r="K780" s="69">
        <v>29118.960186839671</v>
      </c>
      <c r="L780" s="69">
        <f t="shared" si="145"/>
        <v>1431.95</v>
      </c>
      <c r="M780" s="69">
        <f t="shared" si="146"/>
        <v>363.04999999999995</v>
      </c>
      <c r="N780" s="69">
        <f t="shared" si="156"/>
        <v>36.304999999999993</v>
      </c>
      <c r="O780" s="69">
        <f t="shared" si="147"/>
        <v>1431.95</v>
      </c>
      <c r="P780" s="69">
        <f t="shared" si="148"/>
        <v>29.700000000000003</v>
      </c>
      <c r="Q780" s="70">
        <f t="shared" si="149"/>
        <v>297</v>
      </c>
      <c r="R780" s="70">
        <v>1094.5069936092384</v>
      </c>
      <c r="S780" s="71">
        <f t="shared" si="150"/>
        <v>122.84625838802771</v>
      </c>
      <c r="T780" s="71">
        <f t="shared" si="151"/>
        <v>12.081218607650939</v>
      </c>
      <c r="U780" s="86">
        <v>291.18960186839672</v>
      </c>
      <c r="V780" s="70">
        <f t="shared" si="152"/>
        <v>1489.8566352580119</v>
      </c>
      <c r="W780" s="86">
        <f t="shared" si="153"/>
        <v>520.81806805863368</v>
      </c>
      <c r="X780" s="86">
        <f t="shared" si="154"/>
        <v>2011</v>
      </c>
      <c r="Y780" s="25">
        <f t="shared" si="155"/>
        <v>1710</v>
      </c>
    </row>
    <row r="781" spans="1:25" ht="24" x14ac:dyDescent="0.45">
      <c r="A781" s="8" t="s">
        <v>9</v>
      </c>
      <c r="B781" s="19" t="s">
        <v>36</v>
      </c>
      <c r="C781" s="72" t="s">
        <v>134</v>
      </c>
      <c r="D781" s="73">
        <v>28923</v>
      </c>
      <c r="E781" s="74">
        <v>90513</v>
      </c>
      <c r="F781" s="73">
        <v>28750</v>
      </c>
      <c r="G781" s="73">
        <v>10620</v>
      </c>
      <c r="H781" s="69">
        <v>1094.0152673541611</v>
      </c>
      <c r="I781" s="69">
        <v>245.58213515046484</v>
      </c>
      <c r="J781" s="69">
        <v>116.53388250077896</v>
      </c>
      <c r="K781" s="69">
        <v>29231.820432684122</v>
      </c>
      <c r="L781" s="69">
        <f t="shared" si="145"/>
        <v>1437.5</v>
      </c>
      <c r="M781" s="69">
        <f t="shared" si="146"/>
        <v>9182.5</v>
      </c>
      <c r="N781" s="69">
        <f t="shared" si="156"/>
        <v>918.25</v>
      </c>
      <c r="O781" s="69">
        <f t="shared" si="147"/>
        <v>1437.5</v>
      </c>
      <c r="P781" s="69">
        <f t="shared" si="148"/>
        <v>17.3</v>
      </c>
      <c r="Q781" s="70">
        <f t="shared" si="149"/>
        <v>173</v>
      </c>
      <c r="R781" s="70">
        <v>1094.0152673541611</v>
      </c>
      <c r="S781" s="71">
        <f t="shared" si="150"/>
        <v>122.79106757523242</v>
      </c>
      <c r="T781" s="71">
        <f t="shared" si="151"/>
        <v>11.653388250077896</v>
      </c>
      <c r="U781" s="86">
        <v>292.31820432684123</v>
      </c>
      <c r="V781" s="70">
        <f t="shared" si="152"/>
        <v>596.52115100615674</v>
      </c>
      <c r="W781" s="86">
        <f t="shared" si="153"/>
        <v>208.52945583541731</v>
      </c>
      <c r="X781" s="86">
        <f t="shared" si="154"/>
        <v>805</v>
      </c>
      <c r="Y781" s="25">
        <f t="shared" si="155"/>
        <v>685</v>
      </c>
    </row>
    <row r="782" spans="1:25" ht="24" x14ac:dyDescent="0.45">
      <c r="A782" s="8" t="s">
        <v>146</v>
      </c>
      <c r="B782" s="19" t="s">
        <v>36</v>
      </c>
      <c r="C782" s="72" t="s">
        <v>146</v>
      </c>
      <c r="D782" s="73">
        <v>24595</v>
      </c>
      <c r="E782" s="74">
        <v>80299</v>
      </c>
      <c r="F782" s="73">
        <v>23440</v>
      </c>
      <c r="G782" s="73">
        <v>2455</v>
      </c>
      <c r="H782" s="69">
        <v>930.3082495099261</v>
      </c>
      <c r="I782" s="69">
        <v>208.83354472308139</v>
      </c>
      <c r="J782" s="69">
        <v>103.38353861798913</v>
      </c>
      <c r="K782" s="69">
        <v>23832.83029363881</v>
      </c>
      <c r="L782" s="69">
        <f t="shared" si="145"/>
        <v>1172</v>
      </c>
      <c r="M782" s="69">
        <f t="shared" si="146"/>
        <v>1283</v>
      </c>
      <c r="N782" s="69">
        <f t="shared" si="156"/>
        <v>128.30000000000001</v>
      </c>
      <c r="O782" s="69">
        <f t="shared" si="147"/>
        <v>1172</v>
      </c>
      <c r="P782" s="69">
        <f t="shared" si="148"/>
        <v>115.5</v>
      </c>
      <c r="Q782" s="70">
        <f t="shared" si="149"/>
        <v>1155</v>
      </c>
      <c r="R782" s="70">
        <v>930.3082495099261</v>
      </c>
      <c r="S782" s="71">
        <f t="shared" si="150"/>
        <v>104.41677236154069</v>
      </c>
      <c r="T782" s="71">
        <f t="shared" si="151"/>
        <v>10.338353861798915</v>
      </c>
      <c r="U782" s="86">
        <v>238.3283029363881</v>
      </c>
      <c r="V782" s="70">
        <f t="shared" si="152"/>
        <v>1249.9149709460562</v>
      </c>
      <c r="W782" s="86">
        <f t="shared" si="153"/>
        <v>436.94022968387992</v>
      </c>
      <c r="X782" s="86">
        <f t="shared" si="154"/>
        <v>1687</v>
      </c>
      <c r="Y782" s="25">
        <f t="shared" si="155"/>
        <v>1435</v>
      </c>
    </row>
    <row r="783" spans="1:25" ht="24" x14ac:dyDescent="0.45">
      <c r="A783" s="8" t="s">
        <v>179</v>
      </c>
      <c r="B783" s="19" t="s">
        <v>36</v>
      </c>
      <c r="C783" s="72" t="s">
        <v>179</v>
      </c>
      <c r="D783" s="73">
        <v>18520</v>
      </c>
      <c r="E783" s="74">
        <v>60107</v>
      </c>
      <c r="F783" s="73">
        <v>18318</v>
      </c>
      <c r="G783" s="73">
        <v>2590</v>
      </c>
      <c r="H783" s="69">
        <v>700.52078800259528</v>
      </c>
      <c r="I783" s="69">
        <v>157.25136199518062</v>
      </c>
      <c r="J783" s="69">
        <v>77.386696667598258</v>
      </c>
      <c r="K783" s="69">
        <v>18624.990841248964</v>
      </c>
      <c r="L783" s="69">
        <f t="shared" si="145"/>
        <v>915.90000000000009</v>
      </c>
      <c r="M783" s="69">
        <f t="shared" si="146"/>
        <v>1674.1</v>
      </c>
      <c r="N783" s="69">
        <f t="shared" si="156"/>
        <v>167.41</v>
      </c>
      <c r="O783" s="69">
        <f t="shared" si="147"/>
        <v>915.90000000000009</v>
      </c>
      <c r="P783" s="69">
        <f t="shared" si="148"/>
        <v>20.200000000000003</v>
      </c>
      <c r="Q783" s="70">
        <f t="shared" si="149"/>
        <v>202</v>
      </c>
      <c r="R783" s="70">
        <v>700.52078800259528</v>
      </c>
      <c r="S783" s="71">
        <f t="shared" si="150"/>
        <v>78.625680997590308</v>
      </c>
      <c r="T783" s="71">
        <f t="shared" si="151"/>
        <v>7.7386696667598258</v>
      </c>
      <c r="U783" s="86">
        <v>186.24990841248965</v>
      </c>
      <c r="V783" s="70">
        <f t="shared" si="152"/>
        <v>810.44770774591541</v>
      </c>
      <c r="W783" s="86">
        <f t="shared" si="153"/>
        <v>283.31303792708729</v>
      </c>
      <c r="X783" s="86">
        <f t="shared" si="154"/>
        <v>1094</v>
      </c>
      <c r="Y783" s="25">
        <f t="shared" si="155"/>
        <v>930</v>
      </c>
    </row>
    <row r="784" spans="1:25" ht="24" x14ac:dyDescent="0.45">
      <c r="A784" s="8" t="s">
        <v>36</v>
      </c>
      <c r="B784" s="19" t="s">
        <v>36</v>
      </c>
      <c r="C784" s="72" t="s">
        <v>201</v>
      </c>
      <c r="D784" s="73">
        <v>16154</v>
      </c>
      <c r="E784" s="74">
        <v>55066</v>
      </c>
      <c r="F784" s="73">
        <v>15868</v>
      </c>
      <c r="G784" s="73">
        <v>835</v>
      </c>
      <c r="H784" s="69">
        <v>611.0266095785056</v>
      </c>
      <c r="I784" s="69">
        <v>137.16190613769695</v>
      </c>
      <c r="J784" s="69">
        <v>70.896498555874786</v>
      </c>
      <c r="K784" s="69">
        <v>16133.931360898492</v>
      </c>
      <c r="L784" s="69">
        <f t="shared" si="145"/>
        <v>793.40000000000009</v>
      </c>
      <c r="M784" s="69">
        <f t="shared" si="146"/>
        <v>41.599999999999909</v>
      </c>
      <c r="N784" s="69">
        <f t="shared" si="156"/>
        <v>4.1599999999999913</v>
      </c>
      <c r="O784" s="69">
        <f t="shared" si="147"/>
        <v>793.40000000000009</v>
      </c>
      <c r="P784" s="69">
        <f t="shared" si="148"/>
        <v>28.6</v>
      </c>
      <c r="Q784" s="70">
        <f t="shared" si="149"/>
        <v>286</v>
      </c>
      <c r="R784" s="70">
        <v>611.0266095785056</v>
      </c>
      <c r="S784" s="71">
        <f t="shared" si="150"/>
        <v>68.580953068848473</v>
      </c>
      <c r="T784" s="71">
        <f t="shared" si="151"/>
        <v>7.0896498555874787</v>
      </c>
      <c r="U784" s="86">
        <v>161.33931360898492</v>
      </c>
      <c r="V784" s="70">
        <f t="shared" si="152"/>
        <v>858.29722640075158</v>
      </c>
      <c r="W784" s="86">
        <f t="shared" si="153"/>
        <v>300.04007949174871</v>
      </c>
      <c r="X784" s="86">
        <f t="shared" si="154"/>
        <v>1158</v>
      </c>
      <c r="Y784" s="25">
        <f t="shared" si="155"/>
        <v>985</v>
      </c>
    </row>
    <row r="785" spans="1:25" ht="24" x14ac:dyDescent="0.45">
      <c r="A785" s="10" t="s">
        <v>36</v>
      </c>
      <c r="B785" s="21" t="s">
        <v>36</v>
      </c>
      <c r="C785" s="77" t="s">
        <v>354</v>
      </c>
      <c r="D785" s="78">
        <v>6461</v>
      </c>
      <c r="E785" s="74">
        <v>21982</v>
      </c>
      <c r="F785" s="78">
        <v>6322</v>
      </c>
      <c r="G785" s="78">
        <v>392</v>
      </c>
      <c r="H785" s="69">
        <v>244.38794877347559</v>
      </c>
      <c r="I785" s="69">
        <v>54.859667918513061</v>
      </c>
      <c r="J785" s="69">
        <v>28.301435209661847</v>
      </c>
      <c r="K785" s="69">
        <v>6427.9502182757924</v>
      </c>
      <c r="L785" s="69">
        <f t="shared" si="145"/>
        <v>316.10000000000002</v>
      </c>
      <c r="M785" s="69">
        <f t="shared" si="146"/>
        <v>75.899999999999977</v>
      </c>
      <c r="N785" s="69">
        <f t="shared" si="156"/>
        <v>7.5899999999999981</v>
      </c>
      <c r="O785" s="69">
        <f t="shared" si="147"/>
        <v>316.10000000000002</v>
      </c>
      <c r="P785" s="69">
        <f t="shared" si="148"/>
        <v>13.9</v>
      </c>
      <c r="Q785" s="70">
        <f t="shared" si="149"/>
        <v>139</v>
      </c>
      <c r="R785" s="70">
        <v>244.38794877347559</v>
      </c>
      <c r="S785" s="71">
        <f t="shared" si="150"/>
        <v>27.429833959256531</v>
      </c>
      <c r="T785" s="71">
        <f t="shared" si="151"/>
        <v>2.8301435209661849</v>
      </c>
      <c r="U785" s="86">
        <v>64.279502182757923</v>
      </c>
      <c r="V785" s="70">
        <f t="shared" si="152"/>
        <v>339.57714139452389</v>
      </c>
      <c r="W785" s="86">
        <f t="shared" si="153"/>
        <v>118.70800622862704</v>
      </c>
      <c r="X785" s="86">
        <f t="shared" si="154"/>
        <v>458</v>
      </c>
      <c r="Y785" s="25">
        <f t="shared" si="155"/>
        <v>389</v>
      </c>
    </row>
    <row r="786" spans="1:25" ht="24" x14ac:dyDescent="0.45">
      <c r="A786" s="10" t="s">
        <v>368</v>
      </c>
      <c r="B786" s="21" t="s">
        <v>36</v>
      </c>
      <c r="C786" s="77" t="s">
        <v>368</v>
      </c>
      <c r="D786" s="78">
        <v>6298</v>
      </c>
      <c r="E786" s="74">
        <v>20823</v>
      </c>
      <c r="F786" s="78">
        <v>6229</v>
      </c>
      <c r="G786" s="78">
        <v>621</v>
      </c>
      <c r="H786" s="69">
        <v>238.2224580367357</v>
      </c>
      <c r="I786" s="69">
        <v>53.475652151492845</v>
      </c>
      <c r="J786" s="69">
        <v>26.809243261340583</v>
      </c>
      <c r="K786" s="69">
        <v>6333.3916339196312</v>
      </c>
      <c r="L786" s="69">
        <f t="shared" si="145"/>
        <v>311.45000000000005</v>
      </c>
      <c r="M786" s="69">
        <f t="shared" si="146"/>
        <v>309.54999999999995</v>
      </c>
      <c r="N786" s="69">
        <f t="shared" si="156"/>
        <v>30.954999999999995</v>
      </c>
      <c r="O786" s="69">
        <f t="shared" si="147"/>
        <v>311.45000000000005</v>
      </c>
      <c r="P786" s="69">
        <f t="shared" si="148"/>
        <v>6.9</v>
      </c>
      <c r="Q786" s="70">
        <f t="shared" si="149"/>
        <v>69</v>
      </c>
      <c r="R786" s="70">
        <v>238.2224580367357</v>
      </c>
      <c r="S786" s="71">
        <f t="shared" si="150"/>
        <v>26.737826075746423</v>
      </c>
      <c r="T786" s="71">
        <f t="shared" si="151"/>
        <v>2.6809243261340585</v>
      </c>
      <c r="U786" s="86">
        <v>63.333916339196314</v>
      </c>
      <c r="V786" s="70">
        <f t="shared" si="152"/>
        <v>301.55827612554441</v>
      </c>
      <c r="W786" s="86">
        <f t="shared" si="153"/>
        <v>105.4175247886177</v>
      </c>
      <c r="X786" s="86">
        <f t="shared" si="154"/>
        <v>407</v>
      </c>
      <c r="Y786" s="25">
        <f t="shared" si="155"/>
        <v>346</v>
      </c>
    </row>
    <row r="787" spans="1:25" ht="24" x14ac:dyDescent="0.45">
      <c r="A787" s="10" t="s">
        <v>9</v>
      </c>
      <c r="B787" s="21" t="s">
        <v>36</v>
      </c>
      <c r="C787" s="77" t="s">
        <v>373</v>
      </c>
      <c r="D787" s="78">
        <v>6074</v>
      </c>
      <c r="E787" s="74">
        <v>20347</v>
      </c>
      <c r="F787" s="78">
        <v>6026</v>
      </c>
      <c r="G787" s="78">
        <v>1095</v>
      </c>
      <c r="H787" s="69">
        <v>229.74963641078637</v>
      </c>
      <c r="I787" s="69">
        <v>51.573691833624572</v>
      </c>
      <c r="J787" s="69">
        <v>26.19640170189199</v>
      </c>
      <c r="K787" s="69">
        <v>6126.9895626905918</v>
      </c>
      <c r="L787" s="69">
        <f t="shared" si="145"/>
        <v>301.3</v>
      </c>
      <c r="M787" s="69">
        <f t="shared" si="146"/>
        <v>793.7</v>
      </c>
      <c r="N787" s="69">
        <f t="shared" si="156"/>
        <v>79.37</v>
      </c>
      <c r="O787" s="69">
        <f t="shared" si="147"/>
        <v>301.3</v>
      </c>
      <c r="P787" s="69">
        <f t="shared" si="148"/>
        <v>4.8000000000000007</v>
      </c>
      <c r="Q787" s="70">
        <f t="shared" si="149"/>
        <v>48</v>
      </c>
      <c r="R787" s="70">
        <v>229.74963641078637</v>
      </c>
      <c r="S787" s="71">
        <f t="shared" si="150"/>
        <v>25.786845916812286</v>
      </c>
      <c r="T787" s="71">
        <f t="shared" si="151"/>
        <v>2.6196401701891991</v>
      </c>
      <c r="U787" s="86">
        <v>61.269895626905921</v>
      </c>
      <c r="V787" s="70">
        <f t="shared" si="152"/>
        <v>239.61673778431538</v>
      </c>
      <c r="W787" s="86">
        <f t="shared" si="153"/>
        <v>83.764251870937358</v>
      </c>
      <c r="X787" s="86">
        <f t="shared" si="154"/>
        <v>323</v>
      </c>
      <c r="Y787" s="25">
        <f t="shared" si="155"/>
        <v>275</v>
      </c>
    </row>
    <row r="788" spans="1:25" ht="24" x14ac:dyDescent="0.45">
      <c r="A788" s="10" t="s">
        <v>9</v>
      </c>
      <c r="B788" s="21" t="s">
        <v>36</v>
      </c>
      <c r="C788" s="77" t="s">
        <v>413</v>
      </c>
      <c r="D788" s="78">
        <v>5581</v>
      </c>
      <c r="E788" s="74">
        <v>18060</v>
      </c>
      <c r="F788" s="78">
        <v>5507</v>
      </c>
      <c r="G788" s="78">
        <v>542</v>
      </c>
      <c r="H788" s="69">
        <v>211.10186381438899</v>
      </c>
      <c r="I788" s="69">
        <v>47.387680955459125</v>
      </c>
      <c r="J788" s="69">
        <v>23.251929755549678</v>
      </c>
      <c r="K788" s="69">
        <v>5599.2916564449206</v>
      </c>
      <c r="L788" s="69">
        <f t="shared" si="145"/>
        <v>275.35000000000002</v>
      </c>
      <c r="M788" s="69">
        <f t="shared" si="146"/>
        <v>266.64999999999998</v>
      </c>
      <c r="N788" s="69">
        <f t="shared" si="156"/>
        <v>26.664999999999999</v>
      </c>
      <c r="O788" s="69">
        <f t="shared" si="147"/>
        <v>275.35000000000002</v>
      </c>
      <c r="P788" s="69">
        <f t="shared" si="148"/>
        <v>7.4</v>
      </c>
      <c r="Q788" s="70">
        <f t="shared" si="149"/>
        <v>74</v>
      </c>
      <c r="R788" s="70">
        <v>211.10186381438899</v>
      </c>
      <c r="S788" s="71">
        <f t="shared" si="150"/>
        <v>23.693840477729562</v>
      </c>
      <c r="T788" s="71">
        <f t="shared" si="151"/>
        <v>2.3251929755549678</v>
      </c>
      <c r="U788" s="86">
        <v>55.99291656444921</v>
      </c>
      <c r="V788" s="70">
        <f t="shared" si="152"/>
        <v>269.19842788101278</v>
      </c>
      <c r="W788" s="86">
        <f t="shared" si="153"/>
        <v>94.105299674777243</v>
      </c>
      <c r="X788" s="86">
        <f t="shared" si="154"/>
        <v>363</v>
      </c>
      <c r="Y788" s="25">
        <f t="shared" si="155"/>
        <v>309</v>
      </c>
    </row>
    <row r="789" spans="1:25" ht="24" x14ac:dyDescent="0.45">
      <c r="A789" s="10" t="s">
        <v>368</v>
      </c>
      <c r="B789" s="21" t="s">
        <v>36</v>
      </c>
      <c r="C789" s="77" t="s">
        <v>448</v>
      </c>
      <c r="D789" s="78">
        <v>4217</v>
      </c>
      <c r="E789" s="74">
        <v>15290</v>
      </c>
      <c r="F789" s="78">
        <v>3591</v>
      </c>
      <c r="G789" s="78">
        <v>548</v>
      </c>
      <c r="H789" s="69">
        <v>159.50843212780475</v>
      </c>
      <c r="I789" s="69">
        <v>35.806101162725518</v>
      </c>
      <c r="J789" s="69">
        <v>19.685603873884528</v>
      </c>
      <c r="K789" s="69">
        <v>3651.1814669136934</v>
      </c>
      <c r="L789" s="69">
        <f t="shared" si="145"/>
        <v>179.55</v>
      </c>
      <c r="M789" s="69">
        <f t="shared" si="146"/>
        <v>368.45</v>
      </c>
      <c r="N789" s="69">
        <f t="shared" si="156"/>
        <v>36.844999999999999</v>
      </c>
      <c r="O789" s="69">
        <f t="shared" si="147"/>
        <v>179.55</v>
      </c>
      <c r="P789" s="69">
        <f t="shared" si="148"/>
        <v>62.6</v>
      </c>
      <c r="Q789" s="70">
        <f t="shared" si="149"/>
        <v>626</v>
      </c>
      <c r="R789" s="70">
        <v>159.50843212780475</v>
      </c>
      <c r="S789" s="71">
        <f t="shared" si="150"/>
        <v>17.903050581362759</v>
      </c>
      <c r="T789" s="71">
        <f t="shared" si="151"/>
        <v>1.968560387388453</v>
      </c>
      <c r="U789" s="86">
        <v>36.511814669136939</v>
      </c>
      <c r="V789" s="70">
        <f t="shared" si="152"/>
        <v>237.70973699091596</v>
      </c>
      <c r="W789" s="86">
        <f t="shared" si="153"/>
        <v>83.097610232070807</v>
      </c>
      <c r="X789" s="86">
        <f t="shared" si="154"/>
        <v>321</v>
      </c>
      <c r="Y789" s="25">
        <f t="shared" si="155"/>
        <v>273</v>
      </c>
    </row>
    <row r="790" spans="1:25" ht="24" x14ac:dyDescent="0.45">
      <c r="A790" s="10" t="s">
        <v>146</v>
      </c>
      <c r="B790" s="21" t="s">
        <v>36</v>
      </c>
      <c r="C790" s="77" t="s">
        <v>513</v>
      </c>
      <c r="D790" s="78">
        <v>3394</v>
      </c>
      <c r="E790" s="74">
        <v>12371</v>
      </c>
      <c r="F790" s="78">
        <v>3024</v>
      </c>
      <c r="G790" s="78">
        <v>140</v>
      </c>
      <c r="H790" s="69">
        <v>128.37837767174992</v>
      </c>
      <c r="I790" s="69">
        <v>28.81809517341485</v>
      </c>
      <c r="J790" s="69">
        <v>15.927443134324754</v>
      </c>
      <c r="K790" s="69">
        <v>3074.679130032584</v>
      </c>
      <c r="L790" s="69">
        <f t="shared" si="145"/>
        <v>151.20000000000002</v>
      </c>
      <c r="M790" s="69">
        <f t="shared" si="146"/>
        <v>-11.200000000000017</v>
      </c>
      <c r="N790" s="69">
        <f t="shared" si="156"/>
        <v>-1.1200000000000017</v>
      </c>
      <c r="O790" s="69">
        <f t="shared" si="147"/>
        <v>151.20000000000002</v>
      </c>
      <c r="P790" s="69">
        <f t="shared" si="148"/>
        <v>37</v>
      </c>
      <c r="Q790" s="70">
        <f t="shared" si="149"/>
        <v>370</v>
      </c>
      <c r="R790" s="70">
        <v>128.37837767174992</v>
      </c>
      <c r="S790" s="71">
        <f t="shared" si="150"/>
        <v>14.409047586707425</v>
      </c>
      <c r="T790" s="71">
        <f t="shared" si="151"/>
        <v>1.5927443134324755</v>
      </c>
      <c r="U790" s="86">
        <v>30.746791300325839</v>
      </c>
      <c r="V790" s="70">
        <f t="shared" si="152"/>
        <v>210.06147224535073</v>
      </c>
      <c r="W790" s="86">
        <f t="shared" si="153"/>
        <v>73.432441457314724</v>
      </c>
      <c r="X790" s="86">
        <f t="shared" si="154"/>
        <v>283</v>
      </c>
      <c r="Y790" s="25">
        <f t="shared" si="155"/>
        <v>241</v>
      </c>
    </row>
    <row r="791" spans="1:25" ht="24" x14ac:dyDescent="0.45">
      <c r="A791" s="10" t="s">
        <v>368</v>
      </c>
      <c r="B791" s="21" t="s">
        <v>36</v>
      </c>
      <c r="C791" s="77" t="s">
        <v>596</v>
      </c>
      <c r="D791" s="78">
        <v>2701</v>
      </c>
      <c r="E791" s="74">
        <v>9434</v>
      </c>
      <c r="F791" s="78">
        <v>2484</v>
      </c>
      <c r="G791" s="78">
        <v>381</v>
      </c>
      <c r="H791" s="69">
        <v>102.16558576646921</v>
      </c>
      <c r="I791" s="69">
        <v>22.933905440009873</v>
      </c>
      <c r="J791" s="69">
        <v>12.146107713945495</v>
      </c>
      <c r="K791" s="69">
        <v>2525.6292853839082</v>
      </c>
      <c r="L791" s="69">
        <f t="shared" si="145"/>
        <v>124.2</v>
      </c>
      <c r="M791" s="69">
        <f t="shared" si="146"/>
        <v>256.8</v>
      </c>
      <c r="N791" s="69">
        <f t="shared" si="156"/>
        <v>25.68</v>
      </c>
      <c r="O791" s="69">
        <f t="shared" si="147"/>
        <v>124.2</v>
      </c>
      <c r="P791" s="69">
        <f t="shared" si="148"/>
        <v>21.700000000000003</v>
      </c>
      <c r="Q791" s="70">
        <f t="shared" si="149"/>
        <v>217</v>
      </c>
      <c r="R791" s="70">
        <v>102.16558576646921</v>
      </c>
      <c r="S791" s="71">
        <f t="shared" si="150"/>
        <v>11.466952720004937</v>
      </c>
      <c r="T791" s="71">
        <f t="shared" si="151"/>
        <v>1.2146107713945495</v>
      </c>
      <c r="U791" s="86">
        <v>25.256292853839085</v>
      </c>
      <c r="V791" s="70">
        <f t="shared" si="152"/>
        <v>133.69422056891867</v>
      </c>
      <c r="W791" s="86">
        <f t="shared" si="153"/>
        <v>46.736285907972984</v>
      </c>
      <c r="X791" s="86">
        <f t="shared" si="154"/>
        <v>180</v>
      </c>
      <c r="Y791" s="25">
        <f t="shared" si="155"/>
        <v>153</v>
      </c>
    </row>
    <row r="792" spans="1:25" ht="24" x14ac:dyDescent="0.45">
      <c r="A792" s="10" t="s">
        <v>146</v>
      </c>
      <c r="B792" s="21" t="s">
        <v>36</v>
      </c>
      <c r="C792" s="77" t="s">
        <v>650</v>
      </c>
      <c r="D792" s="78">
        <v>2737</v>
      </c>
      <c r="E792" s="74">
        <v>8262</v>
      </c>
      <c r="F792" s="78">
        <v>2528</v>
      </c>
      <c r="G792" s="78">
        <v>155</v>
      </c>
      <c r="H792" s="69">
        <v>103.52728924206821</v>
      </c>
      <c r="I792" s="69">
        <v>23.239577633952987</v>
      </c>
      <c r="J792" s="69">
        <v>10.637178496143489</v>
      </c>
      <c r="K792" s="69">
        <v>2570.3666801330596</v>
      </c>
      <c r="L792" s="69">
        <f t="shared" si="145"/>
        <v>126.4</v>
      </c>
      <c r="M792" s="69">
        <f t="shared" si="146"/>
        <v>28.599999999999994</v>
      </c>
      <c r="N792" s="69">
        <f t="shared" si="156"/>
        <v>2.8599999999999994</v>
      </c>
      <c r="O792" s="69">
        <f t="shared" si="147"/>
        <v>126.4</v>
      </c>
      <c r="P792" s="69">
        <f t="shared" si="148"/>
        <v>20.900000000000002</v>
      </c>
      <c r="Q792" s="70">
        <f t="shared" si="149"/>
        <v>209</v>
      </c>
      <c r="R792" s="70">
        <v>103.52728924206821</v>
      </c>
      <c r="S792" s="71">
        <f t="shared" si="150"/>
        <v>11.619788816976493</v>
      </c>
      <c r="T792" s="71">
        <f t="shared" si="151"/>
        <v>1.0637178496143489</v>
      </c>
      <c r="U792" s="86">
        <v>25.703666801330598</v>
      </c>
      <c r="V792" s="70">
        <f t="shared" si="152"/>
        <v>157.82702701076096</v>
      </c>
      <c r="W792" s="86">
        <f t="shared" si="153"/>
        <v>55.172534960685759</v>
      </c>
      <c r="X792" s="86">
        <f t="shared" si="154"/>
        <v>213</v>
      </c>
      <c r="Y792" s="25">
        <f t="shared" si="155"/>
        <v>181</v>
      </c>
    </row>
    <row r="793" spans="1:25" ht="24" x14ac:dyDescent="0.45">
      <c r="A793" s="10" t="s">
        <v>146</v>
      </c>
      <c r="B793" s="21" t="s">
        <v>36</v>
      </c>
      <c r="C793" s="77" t="s">
        <v>750</v>
      </c>
      <c r="D793" s="78">
        <v>1997</v>
      </c>
      <c r="E793" s="74">
        <v>6554</v>
      </c>
      <c r="F793" s="78">
        <v>1879</v>
      </c>
      <c r="G793" s="78">
        <v>168</v>
      </c>
      <c r="H793" s="69">
        <v>75.536717799199934</v>
      </c>
      <c r="I793" s="69">
        <v>16.956315869566723</v>
      </c>
      <c r="J793" s="69">
        <v>8.438158782827939</v>
      </c>
      <c r="K793" s="69">
        <v>1910.4901075830771</v>
      </c>
      <c r="L793" s="69">
        <f t="shared" si="145"/>
        <v>93.95</v>
      </c>
      <c r="M793" s="69">
        <f t="shared" si="146"/>
        <v>74.05</v>
      </c>
      <c r="N793" s="69">
        <f t="shared" si="156"/>
        <v>7.4049999999999994</v>
      </c>
      <c r="O793" s="69">
        <f t="shared" si="147"/>
        <v>93.95</v>
      </c>
      <c r="P793" s="69">
        <f t="shared" si="148"/>
        <v>11.8</v>
      </c>
      <c r="Q793" s="70">
        <f t="shared" si="149"/>
        <v>118</v>
      </c>
      <c r="R793" s="70">
        <v>75.536717799199934</v>
      </c>
      <c r="S793" s="71">
        <f t="shared" si="150"/>
        <v>8.4781579347833613</v>
      </c>
      <c r="T793" s="71">
        <f t="shared" si="151"/>
        <v>0.84381587828279392</v>
      </c>
      <c r="U793" s="86">
        <v>19.104901075830771</v>
      </c>
      <c r="V793" s="70">
        <f t="shared" si="152"/>
        <v>106.67096093153125</v>
      </c>
      <c r="W793" s="86">
        <f t="shared" si="153"/>
        <v>37.289603895811716</v>
      </c>
      <c r="X793" s="86">
        <f t="shared" si="154"/>
        <v>144</v>
      </c>
      <c r="Y793" s="25">
        <f t="shared" si="155"/>
        <v>122</v>
      </c>
    </row>
    <row r="794" spans="1:25" ht="24" x14ac:dyDescent="0.45">
      <c r="A794" s="10" t="s">
        <v>759</v>
      </c>
      <c r="B794" s="21" t="s">
        <v>36</v>
      </c>
      <c r="C794" s="77" t="s">
        <v>760</v>
      </c>
      <c r="D794" s="78">
        <v>1903</v>
      </c>
      <c r="E794" s="74">
        <v>6336</v>
      </c>
      <c r="F794" s="78">
        <v>1712</v>
      </c>
      <c r="G794" s="78">
        <v>115</v>
      </c>
      <c r="H794" s="69">
        <v>71.981158724024766</v>
      </c>
      <c r="I794" s="69">
        <v>16.158171807604141</v>
      </c>
      <c r="J794" s="69">
        <v>8.1574876484586234</v>
      </c>
      <c r="K794" s="69">
        <v>1740.6913593306163</v>
      </c>
      <c r="L794" s="69">
        <f t="shared" si="145"/>
        <v>85.600000000000009</v>
      </c>
      <c r="M794" s="69">
        <f t="shared" si="146"/>
        <v>29.399999999999991</v>
      </c>
      <c r="N794" s="69">
        <f t="shared" si="156"/>
        <v>2.9399999999999991</v>
      </c>
      <c r="O794" s="69">
        <f t="shared" si="147"/>
        <v>85.600000000000009</v>
      </c>
      <c r="P794" s="69">
        <f t="shared" si="148"/>
        <v>19.100000000000001</v>
      </c>
      <c r="Q794" s="70">
        <f t="shared" si="149"/>
        <v>191</v>
      </c>
      <c r="R794" s="70">
        <v>71.981158724024766</v>
      </c>
      <c r="S794" s="71">
        <f t="shared" si="150"/>
        <v>8.0790859038020706</v>
      </c>
      <c r="T794" s="71">
        <f t="shared" si="151"/>
        <v>0.81574876484586234</v>
      </c>
      <c r="U794" s="86">
        <v>17.406913593306165</v>
      </c>
      <c r="V794" s="70">
        <f t="shared" si="152"/>
        <v>112.81140945628712</v>
      </c>
      <c r="W794" s="86">
        <f t="shared" si="153"/>
        <v>39.436157102337532</v>
      </c>
      <c r="X794" s="86">
        <f t="shared" si="154"/>
        <v>152</v>
      </c>
      <c r="Y794" s="25">
        <f t="shared" si="155"/>
        <v>129</v>
      </c>
    </row>
    <row r="795" spans="1:25" ht="24" x14ac:dyDescent="0.45">
      <c r="A795" s="10" t="s">
        <v>146</v>
      </c>
      <c r="B795" s="21" t="s">
        <v>36</v>
      </c>
      <c r="C795" s="77" t="s">
        <v>831</v>
      </c>
      <c r="D795" s="78">
        <v>1661</v>
      </c>
      <c r="E795" s="74">
        <v>5604</v>
      </c>
      <c r="F795" s="78">
        <v>1598</v>
      </c>
      <c r="G795" s="78">
        <v>144</v>
      </c>
      <c r="H795" s="69">
        <v>62.827485360275958</v>
      </c>
      <c r="I795" s="69">
        <v>14.103375392764308</v>
      </c>
      <c r="J795" s="69">
        <v>7.215050628466245</v>
      </c>
      <c r="K795" s="69">
        <v>1624.7808365714513</v>
      </c>
      <c r="L795" s="69">
        <f t="shared" si="145"/>
        <v>79.900000000000006</v>
      </c>
      <c r="M795" s="69">
        <f t="shared" si="146"/>
        <v>64.099999999999994</v>
      </c>
      <c r="N795" s="69">
        <f t="shared" si="156"/>
        <v>6.4099999999999993</v>
      </c>
      <c r="O795" s="69">
        <f t="shared" si="147"/>
        <v>79.900000000000006</v>
      </c>
      <c r="P795" s="69">
        <f t="shared" si="148"/>
        <v>6.3000000000000007</v>
      </c>
      <c r="Q795" s="70">
        <f t="shared" si="149"/>
        <v>63</v>
      </c>
      <c r="R795" s="70">
        <v>62.827485360275958</v>
      </c>
      <c r="S795" s="71">
        <f t="shared" si="150"/>
        <v>7.051687696382154</v>
      </c>
      <c r="T795" s="71">
        <f t="shared" si="151"/>
        <v>0.72150506284662452</v>
      </c>
      <c r="U795" s="86">
        <v>16.247808365714516</v>
      </c>
      <c r="V795" s="70">
        <f t="shared" si="152"/>
        <v>85.295476359526006</v>
      </c>
      <c r="W795" s="86">
        <f t="shared" si="153"/>
        <v>29.817248291152517</v>
      </c>
      <c r="X795" s="86">
        <f t="shared" si="154"/>
        <v>115</v>
      </c>
      <c r="Y795" s="25">
        <f t="shared" si="155"/>
        <v>98</v>
      </c>
    </row>
    <row r="796" spans="1:25" ht="24" x14ac:dyDescent="0.45">
      <c r="A796" s="10" t="s">
        <v>368</v>
      </c>
      <c r="B796" s="21" t="s">
        <v>36</v>
      </c>
      <c r="C796" s="77" t="s">
        <v>841</v>
      </c>
      <c r="D796" s="78">
        <v>1664</v>
      </c>
      <c r="E796" s="74">
        <v>5492</v>
      </c>
      <c r="F796" s="78">
        <v>1651</v>
      </c>
      <c r="G796" s="78">
        <v>127</v>
      </c>
      <c r="H796" s="69">
        <v>62.940960649909208</v>
      </c>
      <c r="I796" s="69">
        <v>14.128848075592902</v>
      </c>
      <c r="J796" s="69">
        <v>7.0708526144783406</v>
      </c>
      <c r="K796" s="69">
        <v>1678.6690620647473</v>
      </c>
      <c r="L796" s="69">
        <f t="shared" si="145"/>
        <v>82.550000000000011</v>
      </c>
      <c r="M796" s="69">
        <f t="shared" si="146"/>
        <v>44.449999999999989</v>
      </c>
      <c r="N796" s="69">
        <f t="shared" si="156"/>
        <v>4.4449999999999985</v>
      </c>
      <c r="O796" s="69">
        <f t="shared" si="147"/>
        <v>82.550000000000011</v>
      </c>
      <c r="P796" s="69">
        <f t="shared" si="148"/>
        <v>1.3</v>
      </c>
      <c r="Q796" s="70">
        <f t="shared" si="149"/>
        <v>13</v>
      </c>
      <c r="R796" s="70">
        <v>62.940960649909208</v>
      </c>
      <c r="S796" s="71">
        <f t="shared" si="150"/>
        <v>7.0644240377964511</v>
      </c>
      <c r="T796" s="71">
        <f t="shared" si="151"/>
        <v>0.70708526144783412</v>
      </c>
      <c r="U796" s="86">
        <v>16.786690620647473</v>
      </c>
      <c r="V796" s="70">
        <f t="shared" si="152"/>
        <v>82.939990046905322</v>
      </c>
      <c r="W796" s="86">
        <f t="shared" si="153"/>
        <v>28.993826894995692</v>
      </c>
      <c r="X796" s="86">
        <f t="shared" si="154"/>
        <v>112</v>
      </c>
      <c r="Y796" s="25">
        <f t="shared" si="155"/>
        <v>95</v>
      </c>
    </row>
    <row r="797" spans="1:25" ht="24" x14ac:dyDescent="0.45">
      <c r="A797" s="10" t="s">
        <v>759</v>
      </c>
      <c r="B797" s="21" t="s">
        <v>36</v>
      </c>
      <c r="C797" s="77" t="s">
        <v>759</v>
      </c>
      <c r="D797" s="78">
        <v>1621</v>
      </c>
      <c r="E797" s="74">
        <v>5142</v>
      </c>
      <c r="F797" s="78">
        <v>1545</v>
      </c>
      <c r="G797" s="78">
        <v>71</v>
      </c>
      <c r="H797" s="69">
        <v>61.314481498499291</v>
      </c>
      <c r="I797" s="69">
        <v>13.763739621716402</v>
      </c>
      <c r="J797" s="69">
        <v>6.6202338207661375</v>
      </c>
      <c r="K797" s="69">
        <v>1570.8926110781554</v>
      </c>
      <c r="L797" s="69">
        <f t="shared" si="145"/>
        <v>77.25</v>
      </c>
      <c r="M797" s="69">
        <f t="shared" si="146"/>
        <v>-6.25</v>
      </c>
      <c r="N797" s="69">
        <f t="shared" si="156"/>
        <v>-0.625</v>
      </c>
      <c r="O797" s="69">
        <f t="shared" si="147"/>
        <v>77.25</v>
      </c>
      <c r="P797" s="69">
        <f t="shared" si="148"/>
        <v>7.6000000000000005</v>
      </c>
      <c r="Q797" s="70">
        <f t="shared" si="149"/>
        <v>76</v>
      </c>
      <c r="R797" s="70">
        <v>61.314481498499291</v>
      </c>
      <c r="S797" s="71">
        <f t="shared" si="150"/>
        <v>6.881869810858201</v>
      </c>
      <c r="T797" s="71">
        <f t="shared" si="151"/>
        <v>0.66202338207661382</v>
      </c>
      <c r="U797" s="86">
        <v>15.708926110781555</v>
      </c>
      <c r="V797" s="70">
        <f t="shared" si="152"/>
        <v>91.46825403806244</v>
      </c>
      <c r="W797" s="86">
        <f t="shared" si="153"/>
        <v>31.975102992745366</v>
      </c>
      <c r="X797" s="86">
        <f t="shared" si="154"/>
        <v>123</v>
      </c>
      <c r="Y797" s="25">
        <f t="shared" si="155"/>
        <v>105</v>
      </c>
    </row>
    <row r="798" spans="1:25" ht="24" x14ac:dyDescent="0.45">
      <c r="A798" s="10" t="s">
        <v>368</v>
      </c>
      <c r="B798" s="21" t="s">
        <v>36</v>
      </c>
      <c r="C798" s="77" t="s">
        <v>885</v>
      </c>
      <c r="D798" s="78">
        <v>1596</v>
      </c>
      <c r="E798" s="74">
        <v>5043</v>
      </c>
      <c r="F798" s="78">
        <v>1421</v>
      </c>
      <c r="G798" s="78">
        <v>47</v>
      </c>
      <c r="H798" s="69">
        <v>60.368854084888881</v>
      </c>
      <c r="I798" s="69">
        <v>13.55146726481146</v>
      </c>
      <c r="J798" s="69">
        <v>6.4927730762589722</v>
      </c>
      <c r="K798" s="69">
        <v>1444.8144986032744</v>
      </c>
      <c r="L798" s="69">
        <f t="shared" si="145"/>
        <v>71.05</v>
      </c>
      <c r="M798" s="69">
        <f t="shared" si="146"/>
        <v>-24.049999999999997</v>
      </c>
      <c r="N798" s="69">
        <f t="shared" si="156"/>
        <v>-2.4049999999999998</v>
      </c>
      <c r="O798" s="69">
        <f t="shared" si="147"/>
        <v>71.05</v>
      </c>
      <c r="P798" s="69">
        <f t="shared" si="148"/>
        <v>17.5</v>
      </c>
      <c r="Q798" s="70">
        <f t="shared" si="149"/>
        <v>175</v>
      </c>
      <c r="R798" s="70">
        <v>60.368854084888881</v>
      </c>
      <c r="S798" s="71">
        <f t="shared" si="150"/>
        <v>6.7757336324057302</v>
      </c>
      <c r="T798" s="71">
        <f t="shared" si="151"/>
        <v>0.6492773076258973</v>
      </c>
      <c r="U798" s="86">
        <v>14.448144986032744</v>
      </c>
      <c r="V798" s="70">
        <f t="shared" si="152"/>
        <v>100.84845539570146</v>
      </c>
      <c r="W798" s="86">
        <f t="shared" si="153"/>
        <v>35.25419591583087</v>
      </c>
      <c r="X798" s="86">
        <f t="shared" si="154"/>
        <v>136</v>
      </c>
      <c r="Y798" s="25">
        <f t="shared" si="155"/>
        <v>116</v>
      </c>
    </row>
    <row r="799" spans="1:25" ht="24" x14ac:dyDescent="0.45">
      <c r="A799" s="10" t="s">
        <v>179</v>
      </c>
      <c r="B799" s="21" t="s">
        <v>36</v>
      </c>
      <c r="C799" s="77" t="s">
        <v>1057</v>
      </c>
      <c r="D799" s="78">
        <v>1001</v>
      </c>
      <c r="E799" s="74">
        <v>3148</v>
      </c>
      <c r="F799" s="78">
        <v>975</v>
      </c>
      <c r="G799" s="78">
        <v>93</v>
      </c>
      <c r="H799" s="69">
        <v>37.862921640961005</v>
      </c>
      <c r="I799" s="69">
        <v>8.4993851704738557</v>
      </c>
      <c r="J799" s="69">
        <v>4.0529941788743296</v>
      </c>
      <c r="K799" s="69">
        <v>991.33999728233107</v>
      </c>
      <c r="L799" s="69">
        <f t="shared" si="145"/>
        <v>48.75</v>
      </c>
      <c r="M799" s="69">
        <f t="shared" si="146"/>
        <v>44.25</v>
      </c>
      <c r="N799" s="69">
        <f t="shared" si="156"/>
        <v>4.4249999999999998</v>
      </c>
      <c r="O799" s="69">
        <f t="shared" si="147"/>
        <v>48.75</v>
      </c>
      <c r="P799" s="69">
        <f t="shared" si="148"/>
        <v>2.6</v>
      </c>
      <c r="Q799" s="70">
        <f t="shared" si="149"/>
        <v>26</v>
      </c>
      <c r="R799" s="70">
        <v>37.862921640961005</v>
      </c>
      <c r="S799" s="71">
        <f t="shared" si="150"/>
        <v>4.2496925852369278</v>
      </c>
      <c r="T799" s="71">
        <f t="shared" si="151"/>
        <v>0.40529941788743296</v>
      </c>
      <c r="U799" s="86">
        <v>9.9133999728233118</v>
      </c>
      <c r="V799" s="70">
        <f t="shared" si="152"/>
        <v>49.795714781133817</v>
      </c>
      <c r="W799" s="86">
        <f t="shared" si="153"/>
        <v>17.407384949772396</v>
      </c>
      <c r="X799" s="86">
        <f t="shared" si="154"/>
        <v>67</v>
      </c>
      <c r="Y799" s="25">
        <f t="shared" si="155"/>
        <v>57</v>
      </c>
    </row>
    <row r="800" spans="1:25" ht="24" x14ac:dyDescent="0.45">
      <c r="A800" s="10" t="s">
        <v>36</v>
      </c>
      <c r="B800" s="21" t="s">
        <v>36</v>
      </c>
      <c r="C800" s="77" t="s">
        <v>1145</v>
      </c>
      <c r="D800" s="78">
        <v>708</v>
      </c>
      <c r="E800" s="74">
        <v>2223</v>
      </c>
      <c r="F800" s="78">
        <v>682</v>
      </c>
      <c r="G800" s="78">
        <v>54</v>
      </c>
      <c r="H800" s="69">
        <v>26.780168353446946</v>
      </c>
      <c r="I800" s="69">
        <v>6.0115531475479411</v>
      </c>
      <c r="J800" s="69">
        <v>2.8620730812063639</v>
      </c>
      <c r="K800" s="69">
        <v>693.42961861184597</v>
      </c>
      <c r="L800" s="69">
        <f t="shared" si="145"/>
        <v>34.1</v>
      </c>
      <c r="M800" s="69">
        <f t="shared" si="146"/>
        <v>19.899999999999999</v>
      </c>
      <c r="N800" s="69">
        <f t="shared" si="156"/>
        <v>1.9899999999999998</v>
      </c>
      <c r="O800" s="69">
        <f t="shared" si="147"/>
        <v>34.1</v>
      </c>
      <c r="P800" s="69">
        <f t="shared" si="148"/>
        <v>2.6</v>
      </c>
      <c r="Q800" s="70">
        <f t="shared" si="149"/>
        <v>26</v>
      </c>
      <c r="R800" s="70">
        <v>26.780168353446946</v>
      </c>
      <c r="S800" s="71">
        <f t="shared" si="150"/>
        <v>3.0057765737739706</v>
      </c>
      <c r="T800" s="71">
        <f t="shared" si="151"/>
        <v>0.28620730812063638</v>
      </c>
      <c r="U800" s="86">
        <v>6.9342961861184591</v>
      </c>
      <c r="V800" s="70">
        <f t="shared" si="152"/>
        <v>37.044033805218739</v>
      </c>
      <c r="W800" s="86">
        <f t="shared" si="153"/>
        <v>12.949703792265598</v>
      </c>
      <c r="X800" s="86">
        <f t="shared" si="154"/>
        <v>50</v>
      </c>
      <c r="Y800" s="25">
        <f t="shared" si="155"/>
        <v>43</v>
      </c>
    </row>
    <row r="801" spans="1:25" ht="24" x14ac:dyDescent="0.45">
      <c r="A801" s="10" t="s">
        <v>36</v>
      </c>
      <c r="B801" s="21" t="s">
        <v>36</v>
      </c>
      <c r="C801" s="77" t="s">
        <v>1218</v>
      </c>
      <c r="D801" s="78">
        <v>418</v>
      </c>
      <c r="E801" s="74">
        <v>1411</v>
      </c>
      <c r="F801" s="78">
        <v>381</v>
      </c>
      <c r="G801" s="78">
        <v>16</v>
      </c>
      <c r="H801" s="69">
        <v>15.810890355566135</v>
      </c>
      <c r="I801" s="69">
        <v>3.5491938074506209</v>
      </c>
      <c r="J801" s="69">
        <v>1.816637479794053</v>
      </c>
      <c r="K801" s="69">
        <v>387.38516816878786</v>
      </c>
      <c r="L801" s="69">
        <f t="shared" si="145"/>
        <v>19.05</v>
      </c>
      <c r="M801" s="69">
        <f t="shared" si="146"/>
        <v>-3.0500000000000007</v>
      </c>
      <c r="N801" s="69">
        <f t="shared" si="156"/>
        <v>-0.30500000000000005</v>
      </c>
      <c r="O801" s="69">
        <f t="shared" si="147"/>
        <v>19.05</v>
      </c>
      <c r="P801" s="69">
        <f t="shared" si="148"/>
        <v>3.7</v>
      </c>
      <c r="Q801" s="70">
        <f t="shared" si="149"/>
        <v>37</v>
      </c>
      <c r="R801" s="70">
        <v>15.810890355566135</v>
      </c>
      <c r="S801" s="71">
        <f t="shared" si="150"/>
        <v>1.7745969037253104</v>
      </c>
      <c r="T801" s="71">
        <f t="shared" si="151"/>
        <v>0.18166374797940532</v>
      </c>
      <c r="U801" s="86">
        <v>3.8738516816878787</v>
      </c>
      <c r="V801" s="70">
        <f t="shared" si="152"/>
        <v>25.282675192999918</v>
      </c>
      <c r="W801" s="86">
        <f t="shared" si="153"/>
        <v>8.8382155287658222</v>
      </c>
      <c r="X801" s="86">
        <f t="shared" si="154"/>
        <v>34</v>
      </c>
      <c r="Y801" s="25">
        <f t="shared" si="155"/>
        <v>29</v>
      </c>
    </row>
    <row r="802" spans="1:25" ht="24" x14ac:dyDescent="0.45">
      <c r="A802" s="10" t="s">
        <v>36</v>
      </c>
      <c r="B802" s="21" t="s">
        <v>36</v>
      </c>
      <c r="C802" s="77" t="s">
        <v>1231</v>
      </c>
      <c r="D802" s="78">
        <v>405</v>
      </c>
      <c r="E802" s="74">
        <v>1253</v>
      </c>
      <c r="F802" s="78">
        <v>395</v>
      </c>
      <c r="G802" s="78">
        <v>48</v>
      </c>
      <c r="H802" s="69">
        <v>15.319164100488718</v>
      </c>
      <c r="I802" s="69">
        <v>3.438812181860051</v>
      </c>
      <c r="J802" s="69">
        <v>1.613215281489687</v>
      </c>
      <c r="K802" s="69">
        <v>401.61979377079058</v>
      </c>
      <c r="L802" s="69">
        <f t="shared" si="145"/>
        <v>19.75</v>
      </c>
      <c r="M802" s="69">
        <f t="shared" si="146"/>
        <v>28.25</v>
      </c>
      <c r="N802" s="69">
        <f t="shared" si="156"/>
        <v>2.8250000000000002</v>
      </c>
      <c r="O802" s="69">
        <f t="shared" si="147"/>
        <v>19.75</v>
      </c>
      <c r="P802" s="69">
        <f t="shared" si="148"/>
        <v>1</v>
      </c>
      <c r="Q802" s="70">
        <f t="shared" si="149"/>
        <v>10</v>
      </c>
      <c r="R802" s="70">
        <v>15.319164100488718</v>
      </c>
      <c r="S802" s="71">
        <f t="shared" si="150"/>
        <v>1.7194060909300255</v>
      </c>
      <c r="T802" s="71">
        <f t="shared" si="151"/>
        <v>0.16132152814896872</v>
      </c>
      <c r="U802" s="86">
        <v>4.016197937707906</v>
      </c>
      <c r="V802" s="70">
        <f t="shared" si="152"/>
        <v>19.068446600977683</v>
      </c>
      <c r="W802" s="86">
        <f t="shared" si="153"/>
        <v>6.665870584172378</v>
      </c>
      <c r="X802" s="86">
        <f t="shared" si="154"/>
        <v>26</v>
      </c>
      <c r="Y802" s="25">
        <f t="shared" si="155"/>
        <v>22</v>
      </c>
    </row>
    <row r="803" spans="1:25" ht="24" x14ac:dyDescent="0.45">
      <c r="A803" s="10" t="s">
        <v>36</v>
      </c>
      <c r="B803" s="21" t="s">
        <v>36</v>
      </c>
      <c r="C803" s="77" t="s">
        <v>1259</v>
      </c>
      <c r="D803" s="78">
        <v>300</v>
      </c>
      <c r="E803" s="74">
        <v>805</v>
      </c>
      <c r="F803" s="78">
        <v>264</v>
      </c>
      <c r="G803" s="78">
        <v>8</v>
      </c>
      <c r="H803" s="69">
        <v>11.347528963324978</v>
      </c>
      <c r="I803" s="69">
        <v>2.5472682828592972</v>
      </c>
      <c r="J803" s="69">
        <v>1.036423225538067</v>
      </c>
      <c r="K803" s="69">
        <v>268.42436849490809</v>
      </c>
      <c r="L803" s="69">
        <f t="shared" si="145"/>
        <v>13.200000000000001</v>
      </c>
      <c r="M803" s="69">
        <f t="shared" si="146"/>
        <v>-5.2000000000000011</v>
      </c>
      <c r="N803" s="69">
        <f t="shared" si="156"/>
        <v>-0.52000000000000013</v>
      </c>
      <c r="O803" s="69">
        <f t="shared" si="147"/>
        <v>13.200000000000001</v>
      </c>
      <c r="P803" s="69">
        <f t="shared" si="148"/>
        <v>3.6</v>
      </c>
      <c r="Q803" s="70">
        <f t="shared" si="149"/>
        <v>36</v>
      </c>
      <c r="R803" s="70">
        <v>11.347528963324978</v>
      </c>
      <c r="S803" s="71">
        <f t="shared" si="150"/>
        <v>1.2736341414296486</v>
      </c>
      <c r="T803" s="71">
        <f t="shared" si="151"/>
        <v>0.1036423225538067</v>
      </c>
      <c r="U803" s="86">
        <v>2.6842436849490809</v>
      </c>
      <c r="V803" s="70">
        <f t="shared" si="152"/>
        <v>19.321764467149901</v>
      </c>
      <c r="W803" s="86">
        <f t="shared" si="153"/>
        <v>6.7544244211942219</v>
      </c>
      <c r="X803" s="86">
        <f t="shared" si="154"/>
        <v>26</v>
      </c>
      <c r="Y803" s="25">
        <f t="shared" si="155"/>
        <v>22</v>
      </c>
    </row>
    <row r="804" spans="1:25" ht="24" x14ac:dyDescent="0.45">
      <c r="A804" s="4" t="s">
        <v>15</v>
      </c>
      <c r="B804" s="16" t="s">
        <v>15</v>
      </c>
      <c r="C804" s="79" t="s">
        <v>15</v>
      </c>
      <c r="D804" s="80">
        <v>356976</v>
      </c>
      <c r="E804" s="81">
        <v>1201158</v>
      </c>
      <c r="F804" s="80">
        <v>351478</v>
      </c>
      <c r="G804" s="80">
        <v>42697</v>
      </c>
      <c r="H804" s="69">
        <v>11274.805069587792</v>
      </c>
      <c r="I804" s="69">
        <v>2860.8781079183395</v>
      </c>
      <c r="J804" s="69">
        <v>1703.9196464488991</v>
      </c>
      <c r="K804" s="69">
        <v>346576.12203849893</v>
      </c>
      <c r="L804" s="69">
        <f t="shared" si="145"/>
        <v>17573.900000000001</v>
      </c>
      <c r="M804" s="69">
        <f t="shared" si="146"/>
        <v>25123.1</v>
      </c>
      <c r="N804" s="69">
        <f t="shared" si="156"/>
        <v>2512.31</v>
      </c>
      <c r="O804" s="69">
        <f t="shared" si="147"/>
        <v>17573.900000000001</v>
      </c>
      <c r="P804" s="69">
        <f t="shared" si="148"/>
        <v>549.80000000000007</v>
      </c>
      <c r="Q804" s="70">
        <f t="shared" si="149"/>
        <v>5498</v>
      </c>
      <c r="R804" s="70">
        <v>11274.805069587792</v>
      </c>
      <c r="S804" s="71">
        <f t="shared" si="150"/>
        <v>1430.4390539591698</v>
      </c>
      <c r="T804" s="71">
        <f t="shared" si="151"/>
        <v>170.39196464488992</v>
      </c>
      <c r="U804" s="86">
        <v>3465.7612203849894</v>
      </c>
      <c r="V804" s="70">
        <f t="shared" si="152"/>
        <v>14038.10337928706</v>
      </c>
      <c r="W804" s="86">
        <f t="shared" si="153"/>
        <v>4907.3835080390136</v>
      </c>
      <c r="X804" s="86">
        <f t="shared" si="154"/>
        <v>18945</v>
      </c>
      <c r="Y804" s="25">
        <f t="shared" si="155"/>
        <v>16110</v>
      </c>
    </row>
    <row r="805" spans="1:25" ht="24" x14ac:dyDescent="0.45">
      <c r="A805" s="10" t="s">
        <v>15</v>
      </c>
      <c r="B805" s="21" t="s">
        <v>15</v>
      </c>
      <c r="C805" s="77" t="s">
        <v>529</v>
      </c>
      <c r="D805" s="78">
        <v>3360</v>
      </c>
      <c r="E805" s="74">
        <v>11667</v>
      </c>
      <c r="F805" s="78">
        <v>3115</v>
      </c>
      <c r="G805" s="78">
        <v>365</v>
      </c>
      <c r="H805" s="69">
        <v>106.12294673539672</v>
      </c>
      <c r="I805" s="69">
        <v>26.92772187095385</v>
      </c>
      <c r="J805" s="69">
        <v>16.550387638528242</v>
      </c>
      <c r="K805" s="69">
        <v>3071.5567408199777</v>
      </c>
      <c r="L805" s="69">
        <f t="shared" si="145"/>
        <v>155.75</v>
      </c>
      <c r="M805" s="69">
        <f t="shared" si="146"/>
        <v>209.25</v>
      </c>
      <c r="N805" s="69">
        <f t="shared" si="156"/>
        <v>20.925000000000001</v>
      </c>
      <c r="O805" s="69">
        <f t="shared" si="147"/>
        <v>155.75</v>
      </c>
      <c r="P805" s="69">
        <f t="shared" si="148"/>
        <v>24.5</v>
      </c>
      <c r="Q805" s="70">
        <f t="shared" si="149"/>
        <v>245</v>
      </c>
      <c r="R805" s="70">
        <v>106.12294673539672</v>
      </c>
      <c r="S805" s="71">
        <f t="shared" si="150"/>
        <v>13.463860935476925</v>
      </c>
      <c r="T805" s="71">
        <f t="shared" si="151"/>
        <v>1.6550387638528243</v>
      </c>
      <c r="U805" s="86">
        <v>30.715567408199774</v>
      </c>
      <c r="V805" s="70">
        <f t="shared" si="152"/>
        <v>152.22233631522062</v>
      </c>
      <c r="W805" s="86">
        <f t="shared" si="153"/>
        <v>53.213269813263025</v>
      </c>
      <c r="X805" s="86">
        <f t="shared" si="154"/>
        <v>205</v>
      </c>
      <c r="Y805" s="25">
        <f t="shared" si="155"/>
        <v>174</v>
      </c>
    </row>
    <row r="806" spans="1:25" ht="24" x14ac:dyDescent="0.45">
      <c r="A806" s="10" t="s">
        <v>15</v>
      </c>
      <c r="B806" s="21" t="s">
        <v>15</v>
      </c>
      <c r="C806" s="77" t="s">
        <v>598</v>
      </c>
      <c r="D806" s="78">
        <v>2552</v>
      </c>
      <c r="E806" s="74">
        <v>9387</v>
      </c>
      <c r="F806" s="78">
        <v>2487</v>
      </c>
      <c r="G806" s="78">
        <v>161</v>
      </c>
      <c r="H806" s="69">
        <v>80.602904782360838</v>
      </c>
      <c r="I806" s="69">
        <v>20.452245897224469</v>
      </c>
      <c r="J806" s="69">
        <v>13.316061435061679</v>
      </c>
      <c r="K806" s="69">
        <v>2452.3151250142164</v>
      </c>
      <c r="L806" s="69">
        <f t="shared" si="145"/>
        <v>124.35000000000001</v>
      </c>
      <c r="M806" s="69">
        <f t="shared" si="146"/>
        <v>36.649999999999991</v>
      </c>
      <c r="N806" s="69">
        <f t="shared" si="156"/>
        <v>3.6649999999999991</v>
      </c>
      <c r="O806" s="69">
        <f t="shared" si="147"/>
        <v>124.35000000000001</v>
      </c>
      <c r="P806" s="69">
        <f t="shared" si="148"/>
        <v>6.5</v>
      </c>
      <c r="Q806" s="70">
        <f t="shared" si="149"/>
        <v>65</v>
      </c>
      <c r="R806" s="70">
        <v>80.602904782360838</v>
      </c>
      <c r="S806" s="71">
        <f t="shared" si="150"/>
        <v>10.226122948612234</v>
      </c>
      <c r="T806" s="71">
        <f t="shared" si="151"/>
        <v>1.3316061435061679</v>
      </c>
      <c r="U806" s="86">
        <v>24.523151250142163</v>
      </c>
      <c r="V806" s="70">
        <f t="shared" si="152"/>
        <v>116.85557283760906</v>
      </c>
      <c r="W806" s="86">
        <f t="shared" si="153"/>
        <v>40.849899411045499</v>
      </c>
      <c r="X806" s="86">
        <f t="shared" si="154"/>
        <v>158</v>
      </c>
      <c r="Y806" s="25">
        <f t="shared" si="155"/>
        <v>134</v>
      </c>
    </row>
    <row r="807" spans="1:25" ht="24" x14ac:dyDescent="0.45">
      <c r="A807" s="10" t="s">
        <v>15</v>
      </c>
      <c r="B807" s="21" t="s">
        <v>15</v>
      </c>
      <c r="C807" s="77" t="s">
        <v>902</v>
      </c>
      <c r="D807" s="78">
        <v>1480</v>
      </c>
      <c r="E807" s="74">
        <v>4837</v>
      </c>
      <c r="F807" s="78">
        <v>1448</v>
      </c>
      <c r="G807" s="78">
        <v>275</v>
      </c>
      <c r="H807" s="69">
        <v>46.744631300115223</v>
      </c>
      <c r="I807" s="69">
        <v>11.861020347920148</v>
      </c>
      <c r="J807" s="69">
        <v>6.8615946693718284</v>
      </c>
      <c r="K807" s="69">
        <v>1427.8055090553219</v>
      </c>
      <c r="L807" s="69">
        <f t="shared" si="145"/>
        <v>72.400000000000006</v>
      </c>
      <c r="M807" s="69">
        <f t="shared" si="146"/>
        <v>202.6</v>
      </c>
      <c r="N807" s="69">
        <f t="shared" si="156"/>
        <v>20.259999999999998</v>
      </c>
      <c r="O807" s="69">
        <f t="shared" si="147"/>
        <v>72.400000000000006</v>
      </c>
      <c r="P807" s="69">
        <f t="shared" si="148"/>
        <v>3.2</v>
      </c>
      <c r="Q807" s="70">
        <f t="shared" si="149"/>
        <v>32</v>
      </c>
      <c r="R807" s="70">
        <v>46.744631300115223</v>
      </c>
      <c r="S807" s="71">
        <f t="shared" si="150"/>
        <v>5.9305101739600738</v>
      </c>
      <c r="T807" s="71">
        <f t="shared" si="151"/>
        <v>0.68615946693718288</v>
      </c>
      <c r="U807" s="86">
        <v>14.278055090553218</v>
      </c>
      <c r="V807" s="70">
        <f t="shared" si="152"/>
        <v>49.207037097691327</v>
      </c>
      <c r="W807" s="86">
        <f t="shared" si="153"/>
        <v>17.201597381664108</v>
      </c>
      <c r="X807" s="86">
        <f t="shared" si="154"/>
        <v>66</v>
      </c>
      <c r="Y807" s="25">
        <f t="shared" si="155"/>
        <v>56</v>
      </c>
    </row>
    <row r="808" spans="1:25" ht="24" x14ac:dyDescent="0.45">
      <c r="A808" s="10" t="s">
        <v>15</v>
      </c>
      <c r="B808" s="21" t="s">
        <v>15</v>
      </c>
      <c r="C808" s="77" t="s">
        <v>1208</v>
      </c>
      <c r="D808" s="78">
        <v>517</v>
      </c>
      <c r="E808" s="74">
        <v>1525</v>
      </c>
      <c r="F808" s="78">
        <v>504</v>
      </c>
      <c r="G808" s="78">
        <v>58</v>
      </c>
      <c r="H808" s="69">
        <v>16.32903674470241</v>
      </c>
      <c r="I808" s="69">
        <v>4.1433429188342679</v>
      </c>
      <c r="J808" s="69">
        <v>2.1633102895993463</v>
      </c>
      <c r="K808" s="69">
        <v>496.97097828997391</v>
      </c>
      <c r="L808" s="69">
        <f t="shared" si="145"/>
        <v>25.200000000000003</v>
      </c>
      <c r="M808" s="69">
        <f t="shared" si="146"/>
        <v>32.799999999999997</v>
      </c>
      <c r="N808" s="69">
        <f t="shared" si="156"/>
        <v>3.28</v>
      </c>
      <c r="O808" s="69">
        <f t="shared" si="147"/>
        <v>25.200000000000003</v>
      </c>
      <c r="P808" s="69">
        <f t="shared" si="148"/>
        <v>1.3</v>
      </c>
      <c r="Q808" s="70">
        <f t="shared" si="149"/>
        <v>13</v>
      </c>
      <c r="R808" s="70">
        <v>16.32903674470241</v>
      </c>
      <c r="S808" s="71">
        <f t="shared" si="150"/>
        <v>2.0716714594171339</v>
      </c>
      <c r="T808" s="71">
        <f t="shared" si="151"/>
        <v>0.21633102895993464</v>
      </c>
      <c r="U808" s="86">
        <v>4.9697097828997396</v>
      </c>
      <c r="V808" s="70">
        <f t="shared" si="152"/>
        <v>21.174086958059348</v>
      </c>
      <c r="W808" s="86">
        <f t="shared" si="153"/>
        <v>7.4019518398105388</v>
      </c>
      <c r="X808" s="86">
        <f t="shared" si="154"/>
        <v>29</v>
      </c>
      <c r="Y808" s="25">
        <f t="shared" si="155"/>
        <v>25</v>
      </c>
    </row>
    <row r="809" spans="1:25" ht="24" x14ac:dyDescent="0.45">
      <c r="A809" s="10" t="s">
        <v>15</v>
      </c>
      <c r="B809" s="21" t="s">
        <v>15</v>
      </c>
      <c r="C809" s="77" t="s">
        <v>1219</v>
      </c>
      <c r="D809" s="78">
        <v>449</v>
      </c>
      <c r="E809" s="74">
        <v>1390</v>
      </c>
      <c r="F809" s="78">
        <v>424</v>
      </c>
      <c r="G809" s="78">
        <v>247</v>
      </c>
      <c r="H809" s="69">
        <v>14.181310441724145</v>
      </c>
      <c r="I809" s="69">
        <v>3.5983771190649638</v>
      </c>
      <c r="J809" s="69">
        <v>1.9718041328151417</v>
      </c>
      <c r="K809" s="69">
        <v>418.08669602172409</v>
      </c>
      <c r="L809" s="69">
        <f t="shared" si="145"/>
        <v>21.200000000000003</v>
      </c>
      <c r="M809" s="69">
        <f t="shared" si="146"/>
        <v>225.8</v>
      </c>
      <c r="N809" s="69">
        <f t="shared" si="156"/>
        <v>22.580000000000002</v>
      </c>
      <c r="O809" s="69">
        <f t="shared" si="147"/>
        <v>21.200000000000003</v>
      </c>
      <c r="P809" s="69">
        <f t="shared" si="148"/>
        <v>2.5</v>
      </c>
      <c r="Q809" s="70">
        <f t="shared" si="149"/>
        <v>25</v>
      </c>
      <c r="R809" s="70">
        <v>14.181310441724145</v>
      </c>
      <c r="S809" s="71">
        <f t="shared" si="150"/>
        <v>1.7991885595324819</v>
      </c>
      <c r="T809" s="71">
        <f t="shared" si="151"/>
        <v>0.19718041328151417</v>
      </c>
      <c r="U809" s="86">
        <v>4.1808669602172408</v>
      </c>
      <c r="V809" s="70">
        <f t="shared" si="152"/>
        <v>-0.11581445180765115</v>
      </c>
      <c r="W809" s="86">
        <f t="shared" si="153"/>
        <v>-4.0485948524359029E-2</v>
      </c>
      <c r="X809" s="86">
        <f t="shared" si="154"/>
        <v>0</v>
      </c>
      <c r="Y809" s="25">
        <f t="shared" si="155"/>
        <v>0</v>
      </c>
    </row>
    <row r="810" spans="1:25" ht="24" x14ac:dyDescent="0.45">
      <c r="A810" s="6" t="s">
        <v>35</v>
      </c>
      <c r="B810" s="17" t="s">
        <v>34</v>
      </c>
      <c r="C810" s="82" t="s">
        <v>35</v>
      </c>
      <c r="D810" s="83">
        <v>126240</v>
      </c>
      <c r="E810" s="74">
        <v>412767</v>
      </c>
      <c r="F810" s="83">
        <v>123162</v>
      </c>
      <c r="G810" s="83">
        <v>18563</v>
      </c>
      <c r="H810" s="69">
        <v>5248.7804210679606</v>
      </c>
      <c r="I810" s="69">
        <v>1249.7338922484719</v>
      </c>
      <c r="J810" s="69">
        <v>518.68367277258199</v>
      </c>
      <c r="K810" s="69">
        <v>129952.44459085292</v>
      </c>
      <c r="L810" s="69">
        <f t="shared" si="145"/>
        <v>6158.1</v>
      </c>
      <c r="M810" s="69">
        <f t="shared" si="146"/>
        <v>12404.9</v>
      </c>
      <c r="N810" s="69">
        <f t="shared" si="156"/>
        <v>1240.49</v>
      </c>
      <c r="O810" s="69">
        <f t="shared" si="147"/>
        <v>6158.1</v>
      </c>
      <c r="P810" s="69">
        <f t="shared" si="148"/>
        <v>307.8</v>
      </c>
      <c r="Q810" s="70">
        <f t="shared" si="149"/>
        <v>3078</v>
      </c>
      <c r="R810" s="70">
        <v>5248.7804210679606</v>
      </c>
      <c r="S810" s="71">
        <f t="shared" si="150"/>
        <v>624.86694612423594</v>
      </c>
      <c r="T810" s="71">
        <f t="shared" si="151"/>
        <v>51.868367277258201</v>
      </c>
      <c r="U810" s="86">
        <v>1299.5244459085293</v>
      </c>
      <c r="V810" s="70">
        <f t="shared" si="152"/>
        <v>6188.6134458234683</v>
      </c>
      <c r="W810" s="86">
        <f t="shared" si="153"/>
        <v>2163.3905051926572</v>
      </c>
      <c r="X810" s="86">
        <f t="shared" si="154"/>
        <v>8352</v>
      </c>
      <c r="Y810" s="25">
        <f t="shared" si="155"/>
        <v>7102</v>
      </c>
    </row>
    <row r="811" spans="1:25" ht="24" x14ac:dyDescent="0.45">
      <c r="A811" s="7" t="s">
        <v>80</v>
      </c>
      <c r="B811" s="18" t="s">
        <v>34</v>
      </c>
      <c r="C811" s="84" t="s">
        <v>80</v>
      </c>
      <c r="D811" s="85">
        <v>48488</v>
      </c>
      <c r="E811" s="74">
        <v>165258</v>
      </c>
      <c r="F811" s="85">
        <v>47053</v>
      </c>
      <c r="G811" s="85">
        <v>3972</v>
      </c>
      <c r="H811" s="69">
        <v>2016.0239627435303</v>
      </c>
      <c r="I811" s="69">
        <v>480.01502667414377</v>
      </c>
      <c r="J811" s="69">
        <v>207.66346727100606</v>
      </c>
      <c r="K811" s="69">
        <v>49647.23190053265</v>
      </c>
      <c r="L811" s="69">
        <f t="shared" si="145"/>
        <v>2352.65</v>
      </c>
      <c r="M811" s="69">
        <f t="shared" si="146"/>
        <v>1619.35</v>
      </c>
      <c r="N811" s="69">
        <f t="shared" si="156"/>
        <v>161.935</v>
      </c>
      <c r="O811" s="69">
        <f t="shared" si="147"/>
        <v>2352.65</v>
      </c>
      <c r="P811" s="69">
        <f t="shared" si="148"/>
        <v>143.5</v>
      </c>
      <c r="Q811" s="70">
        <f t="shared" si="149"/>
        <v>1435</v>
      </c>
      <c r="R811" s="70">
        <v>2016.0239627435303</v>
      </c>
      <c r="S811" s="71">
        <f t="shared" si="150"/>
        <v>240.00751333707188</v>
      </c>
      <c r="T811" s="71">
        <f t="shared" si="151"/>
        <v>20.766346727100608</v>
      </c>
      <c r="U811" s="86">
        <v>496.47231900532654</v>
      </c>
      <c r="V811" s="70">
        <f t="shared" si="152"/>
        <v>2713.3024483588283</v>
      </c>
      <c r="W811" s="86">
        <f t="shared" si="153"/>
        <v>948.50531639796338</v>
      </c>
      <c r="X811" s="86">
        <f t="shared" si="154"/>
        <v>3662</v>
      </c>
      <c r="Y811" s="25">
        <f t="shared" si="155"/>
        <v>3114</v>
      </c>
    </row>
    <row r="812" spans="1:25" ht="24" x14ac:dyDescent="0.45">
      <c r="A812" s="7" t="s">
        <v>89</v>
      </c>
      <c r="B812" s="18" t="s">
        <v>34</v>
      </c>
      <c r="C812" s="84" t="s">
        <v>89</v>
      </c>
      <c r="D812" s="85">
        <v>39368</v>
      </c>
      <c r="E812" s="74">
        <v>136654</v>
      </c>
      <c r="F812" s="85">
        <v>38324</v>
      </c>
      <c r="G812" s="85">
        <v>3246</v>
      </c>
      <c r="H812" s="69">
        <v>1636.8345026663774</v>
      </c>
      <c r="I812" s="69">
        <v>389.73006867900699</v>
      </c>
      <c r="J812" s="69">
        <v>171.71963509453136</v>
      </c>
      <c r="K812" s="69">
        <v>40436.96502573722</v>
      </c>
      <c r="L812" s="69">
        <f t="shared" si="145"/>
        <v>1916.2</v>
      </c>
      <c r="M812" s="69">
        <f t="shared" si="146"/>
        <v>1329.8</v>
      </c>
      <c r="N812" s="69">
        <f t="shared" si="156"/>
        <v>132.97999999999999</v>
      </c>
      <c r="O812" s="69">
        <f t="shared" si="147"/>
        <v>1916.2</v>
      </c>
      <c r="P812" s="69">
        <f t="shared" si="148"/>
        <v>104.4</v>
      </c>
      <c r="Q812" s="70">
        <f t="shared" si="149"/>
        <v>1044</v>
      </c>
      <c r="R812" s="70">
        <v>1636.8345026663774</v>
      </c>
      <c r="S812" s="71">
        <f t="shared" si="150"/>
        <v>194.8650343395035</v>
      </c>
      <c r="T812" s="71">
        <f t="shared" si="151"/>
        <v>17.171963509453136</v>
      </c>
      <c r="U812" s="86">
        <v>404.3696502573722</v>
      </c>
      <c r="V812" s="70">
        <f t="shared" si="152"/>
        <v>2190.3172237537997</v>
      </c>
      <c r="W812" s="86">
        <f t="shared" si="153"/>
        <v>765.68225285209996</v>
      </c>
      <c r="X812" s="86">
        <f t="shared" si="154"/>
        <v>2956</v>
      </c>
      <c r="Y812" s="25">
        <f t="shared" si="155"/>
        <v>2514</v>
      </c>
    </row>
    <row r="813" spans="1:25" ht="24" x14ac:dyDescent="0.45">
      <c r="A813" s="7" t="s">
        <v>111</v>
      </c>
      <c r="B813" s="18" t="s">
        <v>34</v>
      </c>
      <c r="C813" s="84" t="s">
        <v>111</v>
      </c>
      <c r="D813" s="85">
        <v>30743</v>
      </c>
      <c r="E813" s="74">
        <v>110218</v>
      </c>
      <c r="F813" s="85">
        <v>29421</v>
      </c>
      <c r="G813" s="85">
        <v>3820</v>
      </c>
      <c r="H813" s="69">
        <v>1278.2260494684119</v>
      </c>
      <c r="I813" s="69">
        <v>304.34544557505365</v>
      </c>
      <c r="J813" s="69">
        <v>138.50011518762022</v>
      </c>
      <c r="K813" s="69">
        <v>31043.104791311311</v>
      </c>
      <c r="L813" s="69">
        <f t="shared" si="145"/>
        <v>1471.0500000000002</v>
      </c>
      <c r="M813" s="69">
        <f t="shared" si="146"/>
        <v>2348.9499999999998</v>
      </c>
      <c r="N813" s="69">
        <f t="shared" si="156"/>
        <v>234.89499999999998</v>
      </c>
      <c r="O813" s="69">
        <f t="shared" si="147"/>
        <v>1471.0500000000002</v>
      </c>
      <c r="P813" s="69">
        <f t="shared" si="148"/>
        <v>132.20000000000002</v>
      </c>
      <c r="Q813" s="70">
        <f t="shared" si="149"/>
        <v>1322</v>
      </c>
      <c r="R813" s="70">
        <v>1278.2260494684119</v>
      </c>
      <c r="S813" s="71">
        <f t="shared" si="150"/>
        <v>152.17272278752682</v>
      </c>
      <c r="T813" s="71">
        <f t="shared" si="151"/>
        <v>13.850011518762024</v>
      </c>
      <c r="U813" s="86">
        <v>310.43104791311316</v>
      </c>
      <c r="V813" s="70">
        <f t="shared" si="152"/>
        <v>1624.28480865029</v>
      </c>
      <c r="W813" s="86">
        <f t="shared" si="153"/>
        <v>567.81092623165682</v>
      </c>
      <c r="X813" s="86">
        <f t="shared" si="154"/>
        <v>2192</v>
      </c>
      <c r="Y813" s="25">
        <f t="shared" si="155"/>
        <v>1864</v>
      </c>
    </row>
    <row r="814" spans="1:25" ht="24" x14ac:dyDescent="0.45">
      <c r="A814" s="8" t="s">
        <v>151</v>
      </c>
      <c r="B814" s="19" t="s">
        <v>34</v>
      </c>
      <c r="C814" s="72" t="s">
        <v>151</v>
      </c>
      <c r="D814" s="73">
        <v>24111</v>
      </c>
      <c r="E814" s="74">
        <v>78276</v>
      </c>
      <c r="F814" s="73">
        <v>23446</v>
      </c>
      <c r="G814" s="73">
        <v>1881</v>
      </c>
      <c r="H814" s="69">
        <v>1002.4821350789733</v>
      </c>
      <c r="I814" s="69">
        <v>238.69085769964281</v>
      </c>
      <c r="J814" s="69">
        <v>98.361746869169835</v>
      </c>
      <c r="K814" s="69">
        <v>24738.677643080962</v>
      </c>
      <c r="L814" s="69">
        <f t="shared" si="145"/>
        <v>1172.3</v>
      </c>
      <c r="M814" s="69">
        <f t="shared" si="146"/>
        <v>708.7</v>
      </c>
      <c r="N814" s="69">
        <f t="shared" si="156"/>
        <v>70.87</v>
      </c>
      <c r="O814" s="69">
        <f t="shared" si="147"/>
        <v>1172.3</v>
      </c>
      <c r="P814" s="69">
        <f t="shared" si="148"/>
        <v>66.5</v>
      </c>
      <c r="Q814" s="70">
        <f t="shared" si="149"/>
        <v>665</v>
      </c>
      <c r="R814" s="70">
        <v>1002.4821350789733</v>
      </c>
      <c r="S814" s="71">
        <f t="shared" si="150"/>
        <v>119.3454288498214</v>
      </c>
      <c r="T814" s="71">
        <f t="shared" si="151"/>
        <v>9.8361746869169835</v>
      </c>
      <c r="U814" s="86">
        <v>247.38677643080965</v>
      </c>
      <c r="V814" s="70">
        <f t="shared" si="152"/>
        <v>1355.0081656726875</v>
      </c>
      <c r="W814" s="86">
        <f t="shared" si="153"/>
        <v>473.67828443916511</v>
      </c>
      <c r="X814" s="86">
        <f t="shared" si="154"/>
        <v>1829</v>
      </c>
      <c r="Y814" s="25">
        <f t="shared" si="155"/>
        <v>1555</v>
      </c>
    </row>
    <row r="815" spans="1:25" ht="24" x14ac:dyDescent="0.45">
      <c r="A815" s="8" t="s">
        <v>188</v>
      </c>
      <c r="B815" s="19" t="s">
        <v>34</v>
      </c>
      <c r="C815" s="72" t="s">
        <v>188</v>
      </c>
      <c r="D815" s="73">
        <v>16547</v>
      </c>
      <c r="E815" s="74">
        <v>57077</v>
      </c>
      <c r="F815" s="73">
        <v>16145</v>
      </c>
      <c r="G815" s="73">
        <v>914</v>
      </c>
      <c r="H815" s="69">
        <v>687.98771884831706</v>
      </c>
      <c r="I815" s="69">
        <v>163.80978069578157</v>
      </c>
      <c r="J815" s="69">
        <v>71.723049543303276</v>
      </c>
      <c r="K815" s="69">
        <v>17035.142478356312</v>
      </c>
      <c r="L815" s="69">
        <f t="shared" si="145"/>
        <v>807.25</v>
      </c>
      <c r="M815" s="69">
        <f t="shared" si="146"/>
        <v>106.75</v>
      </c>
      <c r="N815" s="69">
        <f t="shared" si="156"/>
        <v>10.675000000000001</v>
      </c>
      <c r="O815" s="69">
        <f t="shared" si="147"/>
        <v>807.25</v>
      </c>
      <c r="P815" s="69">
        <f t="shared" si="148"/>
        <v>40.200000000000003</v>
      </c>
      <c r="Q815" s="70">
        <f t="shared" si="149"/>
        <v>402</v>
      </c>
      <c r="R815" s="70">
        <v>687.98771884831706</v>
      </c>
      <c r="S815" s="71">
        <f t="shared" si="150"/>
        <v>81.904890347890785</v>
      </c>
      <c r="T815" s="71">
        <f t="shared" si="151"/>
        <v>7.1723049543303281</v>
      </c>
      <c r="U815" s="86">
        <v>170.35142478356315</v>
      </c>
      <c r="V815" s="70">
        <f t="shared" si="152"/>
        <v>962.59672902544071</v>
      </c>
      <c r="W815" s="86">
        <f t="shared" si="153"/>
        <v>336.50067856614203</v>
      </c>
      <c r="X815" s="86">
        <f t="shared" si="154"/>
        <v>1299</v>
      </c>
      <c r="Y815" s="25">
        <f t="shared" si="155"/>
        <v>1105</v>
      </c>
    </row>
    <row r="816" spans="1:25" ht="24" x14ac:dyDescent="0.45">
      <c r="A816" s="8" t="s">
        <v>218</v>
      </c>
      <c r="B816" s="19" t="s">
        <v>34</v>
      </c>
      <c r="C816" s="72" t="s">
        <v>218</v>
      </c>
      <c r="D816" s="73">
        <v>15705</v>
      </c>
      <c r="E816" s="74">
        <v>50014</v>
      </c>
      <c r="F816" s="73">
        <v>15406</v>
      </c>
      <c r="G816" s="73">
        <v>1759</v>
      </c>
      <c r="H816" s="69">
        <v>652.97921825786057</v>
      </c>
      <c r="I816" s="69">
        <v>155.47426154754635</v>
      </c>
      <c r="J816" s="69">
        <v>62.847672440015586</v>
      </c>
      <c r="K816" s="69">
        <v>16255.398267052176</v>
      </c>
      <c r="L816" s="69">
        <f t="shared" si="145"/>
        <v>770.30000000000007</v>
      </c>
      <c r="M816" s="69">
        <f t="shared" si="146"/>
        <v>988.69999999999993</v>
      </c>
      <c r="N816" s="69">
        <f t="shared" si="156"/>
        <v>98.86999999999999</v>
      </c>
      <c r="O816" s="69">
        <f t="shared" si="147"/>
        <v>770.30000000000007</v>
      </c>
      <c r="P816" s="69">
        <f t="shared" si="148"/>
        <v>29.900000000000002</v>
      </c>
      <c r="Q816" s="70">
        <f t="shared" si="149"/>
        <v>299</v>
      </c>
      <c r="R816" s="70">
        <v>652.97921825786057</v>
      </c>
      <c r="S816" s="71">
        <f t="shared" si="150"/>
        <v>77.737130773773174</v>
      </c>
      <c r="T816" s="71">
        <f t="shared" si="151"/>
        <v>6.284767244001559</v>
      </c>
      <c r="U816" s="86">
        <v>162.55398267052178</v>
      </c>
      <c r="V816" s="70">
        <f t="shared" si="152"/>
        <v>818.0155644581539</v>
      </c>
      <c r="W816" s="86">
        <f t="shared" si="153"/>
        <v>285.95857872540046</v>
      </c>
      <c r="X816" s="86">
        <f t="shared" si="154"/>
        <v>1104</v>
      </c>
      <c r="Y816" s="25">
        <f t="shared" si="155"/>
        <v>939</v>
      </c>
    </row>
    <row r="817" spans="1:25" ht="24" x14ac:dyDescent="0.45">
      <c r="A817" s="9" t="s">
        <v>287</v>
      </c>
      <c r="B817" s="20" t="s">
        <v>34</v>
      </c>
      <c r="C817" s="75" t="s">
        <v>287</v>
      </c>
      <c r="D817" s="76">
        <v>9497</v>
      </c>
      <c r="E817" s="74">
        <v>34007</v>
      </c>
      <c r="F817" s="76">
        <v>9137</v>
      </c>
      <c r="G817" s="76">
        <v>809</v>
      </c>
      <c r="H817" s="69">
        <v>394.86428753867568</v>
      </c>
      <c r="I817" s="69">
        <v>94.017132245593615</v>
      </c>
      <c r="J817" s="69">
        <v>42.73325062317771</v>
      </c>
      <c r="K817" s="69">
        <v>9640.7616491013723</v>
      </c>
      <c r="L817" s="69">
        <f t="shared" si="145"/>
        <v>456.85</v>
      </c>
      <c r="M817" s="69">
        <f t="shared" si="146"/>
        <v>352.15</v>
      </c>
      <c r="N817" s="69">
        <f t="shared" si="156"/>
        <v>35.214999999999996</v>
      </c>
      <c r="O817" s="69">
        <f t="shared" si="147"/>
        <v>456.85</v>
      </c>
      <c r="P817" s="69">
        <f t="shared" si="148"/>
        <v>36</v>
      </c>
      <c r="Q817" s="70">
        <f t="shared" si="149"/>
        <v>360</v>
      </c>
      <c r="R817" s="70">
        <v>394.86428753867568</v>
      </c>
      <c r="S817" s="71">
        <f t="shared" si="150"/>
        <v>47.008566122796807</v>
      </c>
      <c r="T817" s="71">
        <f t="shared" si="151"/>
        <v>4.2733250623177712</v>
      </c>
      <c r="U817" s="86">
        <v>96.407616491013727</v>
      </c>
      <c r="V817" s="70">
        <f t="shared" si="152"/>
        <v>534.79214509016845</v>
      </c>
      <c r="W817" s="86">
        <f t="shared" si="153"/>
        <v>186.95047914496723</v>
      </c>
      <c r="X817" s="86">
        <f t="shared" si="154"/>
        <v>722</v>
      </c>
      <c r="Y817" s="25">
        <f t="shared" si="155"/>
        <v>614</v>
      </c>
    </row>
    <row r="818" spans="1:25" ht="24" x14ac:dyDescent="0.45">
      <c r="A818" s="9" t="s">
        <v>328</v>
      </c>
      <c r="B818" s="20" t="s">
        <v>34</v>
      </c>
      <c r="C818" s="75" t="s">
        <v>328</v>
      </c>
      <c r="D818" s="76">
        <v>7708</v>
      </c>
      <c r="E818" s="74">
        <v>25992</v>
      </c>
      <c r="F818" s="76">
        <v>7417</v>
      </c>
      <c r="G818" s="76">
        <v>500</v>
      </c>
      <c r="H818" s="69">
        <v>320.48161823187451</v>
      </c>
      <c r="I818" s="69">
        <v>76.306628972205502</v>
      </c>
      <c r="J818" s="69">
        <v>32.661588796354721</v>
      </c>
      <c r="K818" s="69">
        <v>7825.9307378116309</v>
      </c>
      <c r="L818" s="69">
        <f t="shared" si="145"/>
        <v>370.85</v>
      </c>
      <c r="M818" s="69">
        <f t="shared" si="146"/>
        <v>129.14999999999998</v>
      </c>
      <c r="N818" s="69">
        <f t="shared" si="156"/>
        <v>12.914999999999997</v>
      </c>
      <c r="O818" s="69">
        <f t="shared" si="147"/>
        <v>370.85</v>
      </c>
      <c r="P818" s="69">
        <f t="shared" si="148"/>
        <v>29.1</v>
      </c>
      <c r="Q818" s="70">
        <f t="shared" si="149"/>
        <v>291</v>
      </c>
      <c r="R818" s="70">
        <v>320.48161823187451</v>
      </c>
      <c r="S818" s="71">
        <f t="shared" si="150"/>
        <v>38.153314486102751</v>
      </c>
      <c r="T818" s="71">
        <f t="shared" si="151"/>
        <v>3.2661588796354724</v>
      </c>
      <c r="U818" s="86">
        <v>78.259307378116318</v>
      </c>
      <c r="V818" s="70">
        <f t="shared" si="152"/>
        <v>449.8130812164581</v>
      </c>
      <c r="W818" s="86">
        <f t="shared" si="153"/>
        <v>157.24384105326095</v>
      </c>
      <c r="X818" s="86">
        <f t="shared" si="154"/>
        <v>607</v>
      </c>
      <c r="Y818" s="25">
        <f t="shared" si="155"/>
        <v>516</v>
      </c>
    </row>
    <row r="819" spans="1:25" ht="24" x14ac:dyDescent="0.45">
      <c r="A819" s="10" t="s">
        <v>89</v>
      </c>
      <c r="B819" s="21" t="s">
        <v>34</v>
      </c>
      <c r="C819" s="77" t="s">
        <v>495</v>
      </c>
      <c r="D819" s="78">
        <v>3754</v>
      </c>
      <c r="E819" s="74">
        <v>13059</v>
      </c>
      <c r="F819" s="78">
        <v>3653</v>
      </c>
      <c r="G819" s="78">
        <v>376</v>
      </c>
      <c r="H819" s="69">
        <v>156.08302994842461</v>
      </c>
      <c r="I819" s="69">
        <v>37.163347841419231</v>
      </c>
      <c r="J819" s="69">
        <v>16.40996029899955</v>
      </c>
      <c r="K819" s="69">
        <v>3854.4054179891987</v>
      </c>
      <c r="L819" s="69">
        <f t="shared" si="145"/>
        <v>182.65</v>
      </c>
      <c r="M819" s="69">
        <f t="shared" si="146"/>
        <v>193.35</v>
      </c>
      <c r="N819" s="69">
        <f t="shared" si="156"/>
        <v>19.335000000000001</v>
      </c>
      <c r="O819" s="69">
        <f t="shared" si="147"/>
        <v>182.65</v>
      </c>
      <c r="P819" s="69">
        <f t="shared" si="148"/>
        <v>10.100000000000001</v>
      </c>
      <c r="Q819" s="70">
        <f t="shared" si="149"/>
        <v>101</v>
      </c>
      <c r="R819" s="70">
        <v>156.08302994842461</v>
      </c>
      <c r="S819" s="71">
        <f t="shared" si="150"/>
        <v>18.581673920709616</v>
      </c>
      <c r="T819" s="71">
        <f t="shared" si="151"/>
        <v>1.6409960298999551</v>
      </c>
      <c r="U819" s="86">
        <v>38.544054179891987</v>
      </c>
      <c r="V819" s="70">
        <f t="shared" si="152"/>
        <v>202.33276201912625</v>
      </c>
      <c r="W819" s="86">
        <f t="shared" si="153"/>
        <v>70.73067013694191</v>
      </c>
      <c r="X819" s="86">
        <f t="shared" si="154"/>
        <v>273</v>
      </c>
      <c r="Y819" s="25">
        <f t="shared" si="155"/>
        <v>232</v>
      </c>
    </row>
    <row r="820" spans="1:25" ht="24" x14ac:dyDescent="0.45">
      <c r="A820" s="10" t="s">
        <v>151</v>
      </c>
      <c r="B820" s="21" t="s">
        <v>34</v>
      </c>
      <c r="C820" s="77" t="s">
        <v>712</v>
      </c>
      <c r="D820" s="78">
        <v>2312</v>
      </c>
      <c r="E820" s="74">
        <v>7196</v>
      </c>
      <c r="F820" s="78">
        <v>2235</v>
      </c>
      <c r="G820" s="78">
        <v>179</v>
      </c>
      <c r="H820" s="69">
        <v>96.1278543528923</v>
      </c>
      <c r="I820" s="69">
        <v>22.888028825082916</v>
      </c>
      <c r="J820" s="69">
        <v>9.0425051161345262</v>
      </c>
      <c r="K820" s="69">
        <v>2358.2250504259127</v>
      </c>
      <c r="L820" s="69">
        <f t="shared" si="145"/>
        <v>111.75</v>
      </c>
      <c r="M820" s="69">
        <f t="shared" si="146"/>
        <v>67.25</v>
      </c>
      <c r="N820" s="69">
        <f t="shared" si="156"/>
        <v>6.7249999999999996</v>
      </c>
      <c r="O820" s="69">
        <f t="shared" si="147"/>
        <v>111.75</v>
      </c>
      <c r="P820" s="69">
        <f t="shared" si="148"/>
        <v>7.7</v>
      </c>
      <c r="Q820" s="70">
        <f t="shared" si="149"/>
        <v>77</v>
      </c>
      <c r="R820" s="70">
        <v>96.1278543528923</v>
      </c>
      <c r="S820" s="71">
        <f t="shared" si="150"/>
        <v>11.444014412541458</v>
      </c>
      <c r="T820" s="71">
        <f t="shared" si="151"/>
        <v>0.90425051161345271</v>
      </c>
      <c r="U820" s="86">
        <v>23.582250504259129</v>
      </c>
      <c r="V820" s="70">
        <f t="shared" si="152"/>
        <v>131.22486875807945</v>
      </c>
      <c r="W820" s="86">
        <f t="shared" si="153"/>
        <v>45.873059870619635</v>
      </c>
      <c r="X820" s="86">
        <f t="shared" si="154"/>
        <v>177</v>
      </c>
      <c r="Y820" s="25">
        <f t="shared" si="155"/>
        <v>151</v>
      </c>
    </row>
    <row r="821" spans="1:25" ht="24" x14ac:dyDescent="0.45">
      <c r="A821" s="10" t="s">
        <v>151</v>
      </c>
      <c r="B821" s="21" t="s">
        <v>34</v>
      </c>
      <c r="C821" s="77" t="s">
        <v>743</v>
      </c>
      <c r="D821" s="78">
        <v>1974</v>
      </c>
      <c r="E821" s="74">
        <v>6713</v>
      </c>
      <c r="F821" s="78">
        <v>1862</v>
      </c>
      <c r="G821" s="78">
        <v>78</v>
      </c>
      <c r="H821" s="69">
        <v>82.074560766699577</v>
      </c>
      <c r="I821" s="69">
        <v>19.541941566052628</v>
      </c>
      <c r="J821" s="69">
        <v>8.4355665431644056</v>
      </c>
      <c r="K821" s="69">
        <v>1964.659974896219</v>
      </c>
      <c r="L821" s="69">
        <f t="shared" si="145"/>
        <v>93.100000000000009</v>
      </c>
      <c r="M821" s="69">
        <f t="shared" si="146"/>
        <v>-15.100000000000009</v>
      </c>
      <c r="N821" s="69">
        <f t="shared" si="156"/>
        <v>-1.5100000000000009</v>
      </c>
      <c r="O821" s="69">
        <f t="shared" si="147"/>
        <v>93.100000000000009</v>
      </c>
      <c r="P821" s="69">
        <f t="shared" si="148"/>
        <v>11.200000000000001</v>
      </c>
      <c r="Q821" s="70">
        <f t="shared" si="149"/>
        <v>112</v>
      </c>
      <c r="R821" s="70">
        <v>82.074560766699577</v>
      </c>
      <c r="S821" s="71">
        <f t="shared" si="150"/>
        <v>9.7709707830263142</v>
      </c>
      <c r="T821" s="71">
        <f t="shared" si="151"/>
        <v>0.84355665431644056</v>
      </c>
      <c r="U821" s="86">
        <v>19.646599748962188</v>
      </c>
      <c r="V821" s="70">
        <f t="shared" si="152"/>
        <v>123.35857464437164</v>
      </c>
      <c r="W821" s="86">
        <f t="shared" si="153"/>
        <v>43.123192530281344</v>
      </c>
      <c r="X821" s="86">
        <f t="shared" si="154"/>
        <v>166</v>
      </c>
      <c r="Y821" s="25">
        <f t="shared" si="155"/>
        <v>141</v>
      </c>
    </row>
    <row r="822" spans="1:25" ht="24" x14ac:dyDescent="0.45">
      <c r="A822" s="10" t="s">
        <v>880</v>
      </c>
      <c r="B822" s="21" t="s">
        <v>34</v>
      </c>
      <c r="C822" s="77" t="s">
        <v>880</v>
      </c>
      <c r="D822" s="78">
        <v>1498</v>
      </c>
      <c r="E822" s="74">
        <v>5121</v>
      </c>
      <c r="F822" s="78">
        <v>1463</v>
      </c>
      <c r="G822" s="78">
        <v>119</v>
      </c>
      <c r="H822" s="69">
        <v>62.283531929339389</v>
      </c>
      <c r="I822" s="69">
        <v>14.829700337359085</v>
      </c>
      <c r="J822" s="69">
        <v>6.4350567954036828</v>
      </c>
      <c r="K822" s="69">
        <v>1543.6614088470292</v>
      </c>
      <c r="L822" s="69">
        <f t="shared" si="145"/>
        <v>73.150000000000006</v>
      </c>
      <c r="M822" s="69">
        <f t="shared" si="146"/>
        <v>45.849999999999994</v>
      </c>
      <c r="N822" s="69">
        <f t="shared" si="156"/>
        <v>4.5849999999999991</v>
      </c>
      <c r="O822" s="69">
        <f t="shared" si="147"/>
        <v>73.150000000000006</v>
      </c>
      <c r="P822" s="69">
        <f t="shared" si="148"/>
        <v>3.5</v>
      </c>
      <c r="Q822" s="70">
        <f t="shared" si="149"/>
        <v>35</v>
      </c>
      <c r="R822" s="70">
        <v>62.283531929339389</v>
      </c>
      <c r="S822" s="71">
        <f t="shared" si="150"/>
        <v>7.4148501686795427</v>
      </c>
      <c r="T822" s="71">
        <f t="shared" si="151"/>
        <v>0.6435056795403683</v>
      </c>
      <c r="U822" s="86">
        <v>15.436614088470293</v>
      </c>
      <c r="V822" s="70">
        <f t="shared" si="152"/>
        <v>83.406490506948856</v>
      </c>
      <c r="W822" s="86">
        <f t="shared" si="153"/>
        <v>29.156904242573006</v>
      </c>
      <c r="X822" s="86">
        <f t="shared" si="154"/>
        <v>113</v>
      </c>
      <c r="Y822" s="25">
        <f t="shared" si="155"/>
        <v>96</v>
      </c>
    </row>
    <row r="823" spans="1:25" ht="24" x14ac:dyDescent="0.45">
      <c r="A823" s="10" t="s">
        <v>218</v>
      </c>
      <c r="B823" s="21" t="s">
        <v>34</v>
      </c>
      <c r="C823" s="77" t="s">
        <v>1024</v>
      </c>
      <c r="D823" s="78">
        <v>1067</v>
      </c>
      <c r="E823" s="74">
        <v>3490</v>
      </c>
      <c r="F823" s="78">
        <v>1009</v>
      </c>
      <c r="G823" s="78">
        <v>142</v>
      </c>
      <c r="H823" s="69">
        <v>44.363503717359897</v>
      </c>
      <c r="I823" s="69">
        <v>10.562944098773128</v>
      </c>
      <c r="J823" s="69">
        <v>4.3855395852292238</v>
      </c>
      <c r="K823" s="69">
        <v>1064.6304590065977</v>
      </c>
      <c r="L823" s="69">
        <f t="shared" si="145"/>
        <v>50.45</v>
      </c>
      <c r="M823" s="69">
        <f t="shared" si="146"/>
        <v>91.55</v>
      </c>
      <c r="N823" s="69">
        <f t="shared" si="156"/>
        <v>9.1549999999999994</v>
      </c>
      <c r="O823" s="69">
        <f t="shared" si="147"/>
        <v>50.45</v>
      </c>
      <c r="P823" s="69">
        <f t="shared" si="148"/>
        <v>5.8000000000000007</v>
      </c>
      <c r="Q823" s="70">
        <f t="shared" si="149"/>
        <v>58</v>
      </c>
      <c r="R823" s="70">
        <v>44.363503717359897</v>
      </c>
      <c r="S823" s="71">
        <f t="shared" si="150"/>
        <v>5.2814720493865641</v>
      </c>
      <c r="T823" s="71">
        <f t="shared" si="151"/>
        <v>0.43855395852292239</v>
      </c>
      <c r="U823" s="86">
        <v>10.646304590065977</v>
      </c>
      <c r="V823" s="70">
        <f t="shared" si="152"/>
        <v>56.497726398289515</v>
      </c>
      <c r="W823" s="86">
        <f t="shared" si="153"/>
        <v>19.750247115130389</v>
      </c>
      <c r="X823" s="86">
        <f t="shared" si="154"/>
        <v>76</v>
      </c>
      <c r="Y823" s="25">
        <f t="shared" si="155"/>
        <v>65</v>
      </c>
    </row>
    <row r="824" spans="1:25" ht="24" x14ac:dyDescent="0.45">
      <c r="A824" s="10" t="s">
        <v>188</v>
      </c>
      <c r="B824" s="21" t="s">
        <v>34</v>
      </c>
      <c r="C824" s="77" t="s">
        <v>1035</v>
      </c>
      <c r="D824" s="78">
        <v>1047</v>
      </c>
      <c r="E824" s="74">
        <v>3370</v>
      </c>
      <c r="F824" s="78">
        <v>995</v>
      </c>
      <c r="G824" s="78">
        <v>83</v>
      </c>
      <c r="H824" s="69">
        <v>43.53194788385737</v>
      </c>
      <c r="I824" s="69">
        <v>10.364950769836424</v>
      </c>
      <c r="J824" s="69">
        <v>4.2347473931869581</v>
      </c>
      <c r="K824" s="69">
        <v>1049.8585794960998</v>
      </c>
      <c r="L824" s="69">
        <f t="shared" si="145"/>
        <v>49.75</v>
      </c>
      <c r="M824" s="69">
        <f t="shared" si="146"/>
        <v>33.25</v>
      </c>
      <c r="N824" s="69">
        <f t="shared" si="156"/>
        <v>3.3250000000000002</v>
      </c>
      <c r="O824" s="69">
        <f t="shared" si="147"/>
        <v>49.75</v>
      </c>
      <c r="P824" s="69">
        <f t="shared" si="148"/>
        <v>5.2</v>
      </c>
      <c r="Q824" s="70">
        <f t="shared" si="149"/>
        <v>52</v>
      </c>
      <c r="R824" s="70">
        <v>43.53194788385737</v>
      </c>
      <c r="S824" s="71">
        <f t="shared" si="150"/>
        <v>5.1824753849182121</v>
      </c>
      <c r="T824" s="71">
        <f t="shared" si="151"/>
        <v>0.42347473931869584</v>
      </c>
      <c r="U824" s="86">
        <v>10.498585794960999</v>
      </c>
      <c r="V824" s="70">
        <f t="shared" si="152"/>
        <v>60.664534324417886</v>
      </c>
      <c r="W824" s="86">
        <f t="shared" si="153"/>
        <v>21.20686300870041</v>
      </c>
      <c r="X824" s="86">
        <f t="shared" si="154"/>
        <v>82</v>
      </c>
      <c r="Y824" s="25">
        <f t="shared" si="155"/>
        <v>70</v>
      </c>
    </row>
    <row r="825" spans="1:25" ht="24" x14ac:dyDescent="0.45">
      <c r="A825" s="10" t="s">
        <v>328</v>
      </c>
      <c r="B825" s="21" t="s">
        <v>34</v>
      </c>
      <c r="C825" s="77" t="s">
        <v>1048</v>
      </c>
      <c r="D825" s="78">
        <v>1075</v>
      </c>
      <c r="E825" s="74">
        <v>3193</v>
      </c>
      <c r="F825" s="78">
        <v>996</v>
      </c>
      <c r="G825" s="78">
        <v>60</v>
      </c>
      <c r="H825" s="69">
        <v>44.69612605076091</v>
      </c>
      <c r="I825" s="69">
        <v>10.642141430347809</v>
      </c>
      <c r="J825" s="69">
        <v>4.0123289099246167</v>
      </c>
      <c r="K825" s="69">
        <v>1050.9137137468497</v>
      </c>
      <c r="L825" s="69">
        <f t="shared" si="145"/>
        <v>49.800000000000004</v>
      </c>
      <c r="M825" s="69">
        <f t="shared" si="146"/>
        <v>10.199999999999996</v>
      </c>
      <c r="N825" s="69">
        <f t="shared" si="156"/>
        <v>1.0199999999999996</v>
      </c>
      <c r="O825" s="69">
        <f t="shared" si="147"/>
        <v>49.800000000000004</v>
      </c>
      <c r="P825" s="69">
        <f t="shared" si="148"/>
        <v>7.9</v>
      </c>
      <c r="Q825" s="70">
        <f t="shared" si="149"/>
        <v>79</v>
      </c>
      <c r="R825" s="70">
        <v>44.69612605076091</v>
      </c>
      <c r="S825" s="71">
        <f t="shared" si="150"/>
        <v>5.3210707151739047</v>
      </c>
      <c r="T825" s="71">
        <f t="shared" si="151"/>
        <v>0.40123289099246168</v>
      </c>
      <c r="U825" s="86">
        <v>10.509137137468498</v>
      </c>
      <c r="V825" s="70">
        <f t="shared" si="152"/>
        <v>67.005101012410847</v>
      </c>
      <c r="W825" s="86">
        <f t="shared" si="153"/>
        <v>23.423372714861188</v>
      </c>
      <c r="X825" s="86">
        <f t="shared" si="154"/>
        <v>90</v>
      </c>
      <c r="Y825" s="25">
        <f t="shared" si="155"/>
        <v>77</v>
      </c>
    </row>
    <row r="826" spans="1:25" ht="24" x14ac:dyDescent="0.45">
      <c r="A826" s="10" t="s">
        <v>880</v>
      </c>
      <c r="B826" s="21" t="s">
        <v>34</v>
      </c>
      <c r="C826" s="77" t="s">
        <v>1053</v>
      </c>
      <c r="D826" s="78">
        <v>911</v>
      </c>
      <c r="E826" s="74">
        <v>3176</v>
      </c>
      <c r="F826" s="78">
        <v>877</v>
      </c>
      <c r="G826" s="78">
        <v>234</v>
      </c>
      <c r="H826" s="69">
        <v>37.877368216040175</v>
      </c>
      <c r="I826" s="69">
        <v>9.0185961330668416</v>
      </c>
      <c r="J826" s="69">
        <v>3.990966682718629</v>
      </c>
      <c r="K826" s="69">
        <v>925.35273790761767</v>
      </c>
      <c r="L826" s="69">
        <f t="shared" si="145"/>
        <v>43.85</v>
      </c>
      <c r="M826" s="69">
        <f t="shared" si="146"/>
        <v>190.15</v>
      </c>
      <c r="N826" s="69">
        <f t="shared" si="156"/>
        <v>19.015000000000001</v>
      </c>
      <c r="O826" s="69">
        <f t="shared" si="147"/>
        <v>43.85</v>
      </c>
      <c r="P826" s="69">
        <f t="shared" si="148"/>
        <v>3.4000000000000004</v>
      </c>
      <c r="Q826" s="70">
        <f t="shared" si="149"/>
        <v>34</v>
      </c>
      <c r="R826" s="70">
        <v>37.877368216040175</v>
      </c>
      <c r="S826" s="71">
        <f t="shared" si="150"/>
        <v>4.5092980665334208</v>
      </c>
      <c r="T826" s="71">
        <f t="shared" si="151"/>
        <v>0.39909666827186291</v>
      </c>
      <c r="U826" s="86">
        <v>9.2535273790761767</v>
      </c>
      <c r="V826" s="70">
        <f t="shared" si="152"/>
        <v>35.626096993377899</v>
      </c>
      <c r="W826" s="86">
        <f t="shared" si="153"/>
        <v>12.454027165739532</v>
      </c>
      <c r="X826" s="86">
        <f t="shared" si="154"/>
        <v>48</v>
      </c>
      <c r="Y826" s="25">
        <f t="shared" si="155"/>
        <v>41</v>
      </c>
    </row>
    <row r="827" spans="1:25" ht="24" x14ac:dyDescent="0.45">
      <c r="A827" s="10" t="s">
        <v>80</v>
      </c>
      <c r="B827" s="21" t="s">
        <v>34</v>
      </c>
      <c r="C827" s="77" t="s">
        <v>1061</v>
      </c>
      <c r="D827" s="78">
        <v>800</v>
      </c>
      <c r="E827" s="74">
        <v>3101</v>
      </c>
      <c r="F827" s="78">
        <v>784</v>
      </c>
      <c r="G827" s="78">
        <v>89</v>
      </c>
      <c r="H827" s="69">
        <v>33.262233340101147</v>
      </c>
      <c r="I827" s="69">
        <v>7.9197331574681371</v>
      </c>
      <c r="J827" s="69">
        <v>3.8967215626922127</v>
      </c>
      <c r="K827" s="69">
        <v>827.22525258788176</v>
      </c>
      <c r="L827" s="69">
        <f t="shared" si="145"/>
        <v>39.200000000000003</v>
      </c>
      <c r="M827" s="69">
        <f t="shared" si="146"/>
        <v>49.8</v>
      </c>
      <c r="N827" s="69">
        <f t="shared" si="156"/>
        <v>4.9799999999999995</v>
      </c>
      <c r="O827" s="69">
        <f t="shared" si="147"/>
        <v>39.200000000000003</v>
      </c>
      <c r="P827" s="69">
        <f t="shared" si="148"/>
        <v>1.6</v>
      </c>
      <c r="Q827" s="70">
        <f t="shared" si="149"/>
        <v>16</v>
      </c>
      <c r="R827" s="70">
        <v>33.262233340101147</v>
      </c>
      <c r="S827" s="71">
        <f t="shared" si="150"/>
        <v>3.9598665787340686</v>
      </c>
      <c r="T827" s="71">
        <f t="shared" si="151"/>
        <v>0.3896721562692213</v>
      </c>
      <c r="U827" s="86">
        <v>8.2722525258788178</v>
      </c>
      <c r="V827" s="70">
        <f t="shared" si="152"/>
        <v>41.724680288444816</v>
      </c>
      <c r="W827" s="86">
        <f t="shared" si="153"/>
        <v>14.585945294279027</v>
      </c>
      <c r="X827" s="86">
        <f t="shared" si="154"/>
        <v>56</v>
      </c>
      <c r="Y827" s="25">
        <f t="shared" si="155"/>
        <v>48</v>
      </c>
    </row>
    <row r="828" spans="1:25" ht="24" x14ac:dyDescent="0.45">
      <c r="A828" s="10" t="s">
        <v>111</v>
      </c>
      <c r="B828" s="21" t="s">
        <v>34</v>
      </c>
      <c r="C828" s="77" t="s">
        <v>1138</v>
      </c>
      <c r="D828" s="78">
        <v>613</v>
      </c>
      <c r="E828" s="74">
        <v>2305</v>
      </c>
      <c r="F828" s="78">
        <v>599</v>
      </c>
      <c r="G828" s="78">
        <v>76</v>
      </c>
      <c r="H828" s="69">
        <v>25.487186296852503</v>
      </c>
      <c r="I828" s="69">
        <v>6.0684955319099601</v>
      </c>
      <c r="J828" s="69">
        <v>2.8964666888118513</v>
      </c>
      <c r="K828" s="69">
        <v>632.02541619915962</v>
      </c>
      <c r="L828" s="69">
        <f t="shared" si="145"/>
        <v>29.950000000000003</v>
      </c>
      <c r="M828" s="69">
        <f t="shared" si="146"/>
        <v>46.05</v>
      </c>
      <c r="N828" s="69">
        <f t="shared" si="156"/>
        <v>4.6049999999999995</v>
      </c>
      <c r="O828" s="69">
        <f t="shared" si="147"/>
        <v>29.950000000000003</v>
      </c>
      <c r="P828" s="69">
        <f t="shared" si="148"/>
        <v>1.4000000000000001</v>
      </c>
      <c r="Q828" s="70">
        <f t="shared" si="149"/>
        <v>14</v>
      </c>
      <c r="R828" s="70">
        <v>25.487186296852503</v>
      </c>
      <c r="S828" s="71">
        <f t="shared" si="150"/>
        <v>3.03424776595498</v>
      </c>
      <c r="T828" s="71">
        <f t="shared" si="151"/>
        <v>0.28964666888118512</v>
      </c>
      <c r="U828" s="86">
        <v>6.3202541619915964</v>
      </c>
      <c r="V828" s="70">
        <f t="shared" si="152"/>
        <v>31.347041555917894</v>
      </c>
      <c r="W828" s="86">
        <f t="shared" si="153"/>
        <v>10.95817224029715</v>
      </c>
      <c r="X828" s="86">
        <f t="shared" si="154"/>
        <v>42</v>
      </c>
      <c r="Y828" s="25">
        <f t="shared" si="155"/>
        <v>36</v>
      </c>
    </row>
    <row r="829" spans="1:25" ht="24" x14ac:dyDescent="0.45">
      <c r="A829" s="10" t="s">
        <v>151</v>
      </c>
      <c r="B829" s="21" t="s">
        <v>34</v>
      </c>
      <c r="C829" s="77" t="s">
        <v>1147</v>
      </c>
      <c r="D829" s="78">
        <v>666</v>
      </c>
      <c r="E829" s="74">
        <v>2219</v>
      </c>
      <c r="F829" s="78">
        <v>655</v>
      </c>
      <c r="G829" s="78">
        <v>44</v>
      </c>
      <c r="H829" s="69">
        <v>27.690809255634203</v>
      </c>
      <c r="I829" s="69">
        <v>6.5931778535922243</v>
      </c>
      <c r="J829" s="69">
        <v>2.7883989511815606</v>
      </c>
      <c r="K829" s="69">
        <v>691.11293424115115</v>
      </c>
      <c r="L829" s="69">
        <f t="shared" si="145"/>
        <v>32.75</v>
      </c>
      <c r="M829" s="69">
        <f t="shared" si="146"/>
        <v>11.25</v>
      </c>
      <c r="N829" s="69">
        <f t="shared" si="156"/>
        <v>1.125</v>
      </c>
      <c r="O829" s="69">
        <f t="shared" si="147"/>
        <v>32.75</v>
      </c>
      <c r="P829" s="69">
        <f t="shared" si="148"/>
        <v>1.1000000000000001</v>
      </c>
      <c r="Q829" s="70">
        <f t="shared" si="149"/>
        <v>11</v>
      </c>
      <c r="R829" s="70">
        <v>27.690809255634203</v>
      </c>
      <c r="S829" s="71">
        <f t="shared" si="150"/>
        <v>3.2965889267961122</v>
      </c>
      <c r="T829" s="71">
        <f t="shared" si="151"/>
        <v>0.27883989511815604</v>
      </c>
      <c r="U829" s="86">
        <v>6.9111293424115123</v>
      </c>
      <c r="V829" s="70">
        <f t="shared" si="152"/>
        <v>37.594687629723673</v>
      </c>
      <c r="W829" s="86">
        <f t="shared" si="153"/>
        <v>13.142199133267377</v>
      </c>
      <c r="X829" s="86">
        <f t="shared" si="154"/>
        <v>51</v>
      </c>
      <c r="Y829" s="25">
        <f t="shared" si="155"/>
        <v>43</v>
      </c>
    </row>
    <row r="830" spans="1:25" ht="24" x14ac:dyDescent="0.45">
      <c r="A830" s="10" t="s">
        <v>287</v>
      </c>
      <c r="B830" s="21" t="s">
        <v>34</v>
      </c>
      <c r="C830" s="77" t="s">
        <v>1159</v>
      </c>
      <c r="D830" s="78">
        <v>495</v>
      </c>
      <c r="E830" s="74">
        <v>2091</v>
      </c>
      <c r="F830" s="78">
        <v>472</v>
      </c>
      <c r="G830" s="78">
        <v>75</v>
      </c>
      <c r="H830" s="69">
        <v>20.581006879187584</v>
      </c>
      <c r="I830" s="69">
        <v>4.9003348911834097</v>
      </c>
      <c r="J830" s="69">
        <v>2.6275539463364774</v>
      </c>
      <c r="K830" s="69">
        <v>498.02336635392879</v>
      </c>
      <c r="L830" s="69">
        <f t="shared" si="145"/>
        <v>23.6</v>
      </c>
      <c r="M830" s="69">
        <f t="shared" si="146"/>
        <v>51.4</v>
      </c>
      <c r="N830" s="69">
        <f t="shared" si="156"/>
        <v>5.14</v>
      </c>
      <c r="O830" s="69">
        <f t="shared" si="147"/>
        <v>23.6</v>
      </c>
      <c r="P830" s="69">
        <f t="shared" si="148"/>
        <v>2.3000000000000003</v>
      </c>
      <c r="Q830" s="70">
        <f t="shared" si="149"/>
        <v>23</v>
      </c>
      <c r="R830" s="70">
        <v>20.581006879187584</v>
      </c>
      <c r="S830" s="71">
        <f t="shared" si="150"/>
        <v>2.4501674455917049</v>
      </c>
      <c r="T830" s="71">
        <f t="shared" si="151"/>
        <v>0.26275539463364778</v>
      </c>
      <c r="U830" s="86">
        <v>4.9802336635392876</v>
      </c>
      <c r="V830" s="70">
        <f t="shared" si="152"/>
        <v>24.908652593684931</v>
      </c>
      <c r="W830" s="86">
        <f t="shared" si="153"/>
        <v>8.707466218412371</v>
      </c>
      <c r="X830" s="86">
        <f t="shared" si="154"/>
        <v>34</v>
      </c>
      <c r="Y830" s="25">
        <f t="shared" si="155"/>
        <v>29</v>
      </c>
    </row>
    <row r="831" spans="1:25" ht="24" x14ac:dyDescent="0.45">
      <c r="A831" s="10" t="s">
        <v>218</v>
      </c>
      <c r="B831" s="21" t="s">
        <v>34</v>
      </c>
      <c r="C831" s="77" t="s">
        <v>1198</v>
      </c>
      <c r="D831" s="78">
        <v>541</v>
      </c>
      <c r="E831" s="74">
        <v>1645</v>
      </c>
      <c r="F831" s="78">
        <v>508</v>
      </c>
      <c r="G831" s="78">
        <v>31</v>
      </c>
      <c r="H831" s="69">
        <v>22.493585296243399</v>
      </c>
      <c r="I831" s="69">
        <v>5.3557195477378272</v>
      </c>
      <c r="J831" s="69">
        <v>2.0671096325793905</v>
      </c>
      <c r="K831" s="69">
        <v>536.00819938092332</v>
      </c>
      <c r="L831" s="69">
        <f t="shared" si="145"/>
        <v>25.400000000000002</v>
      </c>
      <c r="M831" s="69">
        <f t="shared" si="146"/>
        <v>5.5999999999999979</v>
      </c>
      <c r="N831" s="69">
        <f t="shared" si="156"/>
        <v>0.55999999999999983</v>
      </c>
      <c r="O831" s="69">
        <f t="shared" si="147"/>
        <v>25.400000000000002</v>
      </c>
      <c r="P831" s="69">
        <f t="shared" si="148"/>
        <v>3.3000000000000003</v>
      </c>
      <c r="Q831" s="70">
        <f t="shared" si="149"/>
        <v>33</v>
      </c>
      <c r="R831" s="70">
        <v>22.493585296243399</v>
      </c>
      <c r="S831" s="71">
        <f t="shared" si="150"/>
        <v>2.6778597738689136</v>
      </c>
      <c r="T831" s="71">
        <f t="shared" si="151"/>
        <v>0.20671096325793906</v>
      </c>
      <c r="U831" s="86">
        <v>5.3600819938092332</v>
      </c>
      <c r="V831" s="70">
        <f t="shared" si="152"/>
        <v>33.064816100663606</v>
      </c>
      <c r="W831" s="86">
        <f t="shared" si="153"/>
        <v>11.558664931058518</v>
      </c>
      <c r="X831" s="86">
        <f t="shared" si="154"/>
        <v>45</v>
      </c>
      <c r="Y831" s="25">
        <f t="shared" si="155"/>
        <v>38</v>
      </c>
    </row>
    <row r="832" spans="1:25" ht="24" x14ac:dyDescent="0.45">
      <c r="A832" s="10" t="s">
        <v>111</v>
      </c>
      <c r="B832" s="21" t="s">
        <v>34</v>
      </c>
      <c r="C832" s="77" t="s">
        <v>1210</v>
      </c>
      <c r="D832" s="78">
        <v>403</v>
      </c>
      <c r="E832" s="74">
        <v>1518</v>
      </c>
      <c r="F832" s="78">
        <v>389</v>
      </c>
      <c r="G832" s="78">
        <v>68</v>
      </c>
      <c r="H832" s="69">
        <v>16.755850045075952</v>
      </c>
      <c r="I832" s="69">
        <v>3.9895655780745738</v>
      </c>
      <c r="J832" s="69">
        <v>1.9075212293346595</v>
      </c>
      <c r="K832" s="69">
        <v>410.4472235416913</v>
      </c>
      <c r="L832" s="69">
        <f t="shared" si="145"/>
        <v>19.450000000000003</v>
      </c>
      <c r="M832" s="69">
        <f t="shared" si="146"/>
        <v>48.55</v>
      </c>
      <c r="N832" s="69">
        <f t="shared" si="156"/>
        <v>4.8549999999999995</v>
      </c>
      <c r="O832" s="69">
        <f t="shared" si="147"/>
        <v>19.450000000000003</v>
      </c>
      <c r="P832" s="69">
        <f t="shared" si="148"/>
        <v>1.4000000000000001</v>
      </c>
      <c r="Q832" s="70">
        <f t="shared" si="149"/>
        <v>14</v>
      </c>
      <c r="R832" s="70">
        <v>16.755850045075952</v>
      </c>
      <c r="S832" s="71">
        <f t="shared" si="150"/>
        <v>1.9947827890372869</v>
      </c>
      <c r="T832" s="71">
        <f t="shared" si="151"/>
        <v>0.19075212293346597</v>
      </c>
      <c r="U832" s="86">
        <v>4.104472235416913</v>
      </c>
      <c r="V832" s="70">
        <f t="shared" si="152"/>
        <v>19.209352946596685</v>
      </c>
      <c r="W832" s="86">
        <f t="shared" si="153"/>
        <v>6.7151280556402826</v>
      </c>
      <c r="X832" s="86">
        <f t="shared" si="154"/>
        <v>26</v>
      </c>
      <c r="Y832" s="25">
        <f t="shared" si="155"/>
        <v>22</v>
      </c>
    </row>
    <row r="833" spans="1:25" ht="24" x14ac:dyDescent="0.45">
      <c r="A833" s="10" t="s">
        <v>35</v>
      </c>
      <c r="B833" s="21" t="s">
        <v>34</v>
      </c>
      <c r="C833" s="77" t="s">
        <v>1228</v>
      </c>
      <c r="D833" s="78">
        <v>390</v>
      </c>
      <c r="E833" s="74">
        <v>1302</v>
      </c>
      <c r="F833" s="78">
        <v>372</v>
      </c>
      <c r="G833" s="78">
        <v>66</v>
      </c>
      <c r="H833" s="69">
        <v>16.215338753299307</v>
      </c>
      <c r="I833" s="69">
        <v>3.8608699142657166</v>
      </c>
      <c r="J833" s="69">
        <v>1.6360952836585814</v>
      </c>
      <c r="K833" s="69">
        <v>392.50994127894387</v>
      </c>
      <c r="L833" s="69">
        <f t="shared" si="145"/>
        <v>18.600000000000001</v>
      </c>
      <c r="M833" s="69">
        <f t="shared" si="146"/>
        <v>47.4</v>
      </c>
      <c r="N833" s="69">
        <f t="shared" si="156"/>
        <v>4.74</v>
      </c>
      <c r="O833" s="69">
        <f t="shared" si="147"/>
        <v>18.600000000000001</v>
      </c>
      <c r="P833" s="69">
        <f t="shared" si="148"/>
        <v>1.8</v>
      </c>
      <c r="Q833" s="70">
        <f t="shared" si="149"/>
        <v>18</v>
      </c>
      <c r="R833" s="70">
        <v>16.215338753299307</v>
      </c>
      <c r="S833" s="71">
        <f t="shared" si="150"/>
        <v>1.9304349571328583</v>
      </c>
      <c r="T833" s="71">
        <f t="shared" si="151"/>
        <v>0.16360952836585815</v>
      </c>
      <c r="U833" s="86">
        <v>3.925099412789439</v>
      </c>
      <c r="V833" s="70">
        <f t="shared" si="152"/>
        <v>18.967263594855744</v>
      </c>
      <c r="W833" s="86">
        <f t="shared" si="153"/>
        <v>6.6304994373642367</v>
      </c>
      <c r="X833" s="86">
        <f t="shared" si="154"/>
        <v>26</v>
      </c>
      <c r="Y833" s="25">
        <f t="shared" si="155"/>
        <v>22</v>
      </c>
    </row>
    <row r="834" spans="1:25" ht="24" x14ac:dyDescent="0.45">
      <c r="A834" s="10" t="s">
        <v>111</v>
      </c>
      <c r="B834" s="21" t="s">
        <v>34</v>
      </c>
      <c r="C834" s="77" t="s">
        <v>1229</v>
      </c>
      <c r="D834" s="78">
        <v>368</v>
      </c>
      <c r="E834" s="74">
        <v>1284</v>
      </c>
      <c r="F834" s="78">
        <v>331</v>
      </c>
      <c r="G834" s="78">
        <v>19</v>
      </c>
      <c r="H834" s="69">
        <v>15.300627336446526</v>
      </c>
      <c r="I834" s="69">
        <v>3.6430772524353427</v>
      </c>
      <c r="J834" s="69">
        <v>1.6134764548522418</v>
      </c>
      <c r="K834" s="69">
        <v>349.24943699820005</v>
      </c>
      <c r="L834" s="69">
        <f t="shared" ref="L834:L897" si="157">0.05*F834</f>
        <v>16.55</v>
      </c>
      <c r="M834" s="69">
        <f t="shared" ref="M834:M897" si="158">G834-L834</f>
        <v>2.4499999999999993</v>
      </c>
      <c r="N834" s="69">
        <f t="shared" si="156"/>
        <v>0.24499999999999994</v>
      </c>
      <c r="O834" s="69">
        <f t="shared" ref="O834:O897" si="159">0.05*F834</f>
        <v>16.55</v>
      </c>
      <c r="P834" s="69">
        <f t="shared" ref="P834:P897" si="160">Q834*0.1</f>
        <v>3.7</v>
      </c>
      <c r="Q834" s="70">
        <f t="shared" ref="Q834:Q897" si="161">D834-F834</f>
        <v>37</v>
      </c>
      <c r="R834" s="70">
        <v>15.300627336446526</v>
      </c>
      <c r="S834" s="71">
        <f t="shared" ref="S834:S897" si="162">0.5*I834</f>
        <v>1.8215386262176714</v>
      </c>
      <c r="T834" s="71">
        <f t="shared" ref="T834:T897" si="163">0.1*J834</f>
        <v>0.16134764548522418</v>
      </c>
      <c r="U834" s="86">
        <v>3.4924943699820008</v>
      </c>
      <c r="V834" s="70">
        <f t="shared" ref="V834:V897" si="164">Q834*0.1+R834+S834-T834+U834-M834*0.1</f>
        <v>23.908312687160972</v>
      </c>
      <c r="W834" s="86">
        <f t="shared" ref="W834:W897" si="165">V834*$AB$5/$V$1244</f>
        <v>8.3577714322240766</v>
      </c>
      <c r="X834" s="86">
        <f t="shared" ref="X834:X897" si="166">ROUND(V834+W834,)</f>
        <v>32</v>
      </c>
      <c r="Y834" s="25">
        <f t="shared" ref="Y834:Y897" si="167">ROUND(X834/$AA$5*1000000,0)</f>
        <v>27</v>
      </c>
    </row>
    <row r="835" spans="1:25" ht="24" x14ac:dyDescent="0.45">
      <c r="A835" s="10" t="s">
        <v>218</v>
      </c>
      <c r="B835" s="21" t="s">
        <v>34</v>
      </c>
      <c r="C835" s="77" t="s">
        <v>1235</v>
      </c>
      <c r="D835" s="78">
        <v>362</v>
      </c>
      <c r="E835" s="74">
        <v>1199</v>
      </c>
      <c r="F835" s="78">
        <v>322</v>
      </c>
      <c r="G835" s="78">
        <v>20</v>
      </c>
      <c r="H835" s="69">
        <v>15.051160586395767</v>
      </c>
      <c r="I835" s="69">
        <v>3.5836792537543318</v>
      </c>
      <c r="J835" s="69">
        <v>1.5066653188223036</v>
      </c>
      <c r="K835" s="69">
        <v>339.75322874145144</v>
      </c>
      <c r="L835" s="69">
        <f t="shared" si="157"/>
        <v>16.100000000000001</v>
      </c>
      <c r="M835" s="69">
        <f t="shared" si="158"/>
        <v>3.8999999999999986</v>
      </c>
      <c r="N835" s="69">
        <f t="shared" ref="N835:N898" si="168">M835/10</f>
        <v>0.38999999999999985</v>
      </c>
      <c r="O835" s="69">
        <f t="shared" si="159"/>
        <v>16.100000000000001</v>
      </c>
      <c r="P835" s="69">
        <f t="shared" si="160"/>
        <v>4</v>
      </c>
      <c r="Q835" s="70">
        <f t="shared" si="161"/>
        <v>40</v>
      </c>
      <c r="R835" s="70">
        <v>15.051160586395767</v>
      </c>
      <c r="S835" s="71">
        <f t="shared" si="162"/>
        <v>1.7918396268771659</v>
      </c>
      <c r="T835" s="71">
        <f t="shared" si="163"/>
        <v>0.15066653188223036</v>
      </c>
      <c r="U835" s="86">
        <v>3.3975322874145144</v>
      </c>
      <c r="V835" s="70">
        <f t="shared" si="164"/>
        <v>23.699865968805216</v>
      </c>
      <c r="W835" s="86">
        <f t="shared" si="165"/>
        <v>8.2849034699127859</v>
      </c>
      <c r="X835" s="86">
        <f t="shared" si="166"/>
        <v>32</v>
      </c>
      <c r="Y835" s="25">
        <f t="shared" si="167"/>
        <v>27</v>
      </c>
    </row>
    <row r="836" spans="1:25" ht="24" x14ac:dyDescent="0.45">
      <c r="A836" s="10" t="s">
        <v>89</v>
      </c>
      <c r="B836" s="21" t="s">
        <v>34</v>
      </c>
      <c r="C836" s="77" t="s">
        <v>1246</v>
      </c>
      <c r="D836" s="78">
        <v>271</v>
      </c>
      <c r="E836" s="74">
        <v>1020</v>
      </c>
      <c r="F836" s="78">
        <v>260</v>
      </c>
      <c r="G836" s="78">
        <v>11</v>
      </c>
      <c r="H836" s="69">
        <v>11.267581543959263</v>
      </c>
      <c r="I836" s="69">
        <v>2.6828096070923313</v>
      </c>
      <c r="J836" s="69">
        <v>1.2817336323592574</v>
      </c>
      <c r="K836" s="69">
        <v>274.33490519496075</v>
      </c>
      <c r="L836" s="69">
        <f t="shared" si="157"/>
        <v>13</v>
      </c>
      <c r="M836" s="69">
        <f t="shared" si="158"/>
        <v>-2</v>
      </c>
      <c r="N836" s="69">
        <f t="shared" si="168"/>
        <v>-0.2</v>
      </c>
      <c r="O836" s="69">
        <f t="shared" si="159"/>
        <v>13</v>
      </c>
      <c r="P836" s="69">
        <f t="shared" si="160"/>
        <v>1.1000000000000001</v>
      </c>
      <c r="Q836" s="70">
        <f t="shared" si="161"/>
        <v>11</v>
      </c>
      <c r="R836" s="70">
        <v>11.267581543959263</v>
      </c>
      <c r="S836" s="71">
        <f t="shared" si="162"/>
        <v>1.3414048035461656</v>
      </c>
      <c r="T836" s="71">
        <f t="shared" si="163"/>
        <v>0.12817336323592574</v>
      </c>
      <c r="U836" s="86">
        <v>2.7433490519496075</v>
      </c>
      <c r="V836" s="70">
        <f t="shared" si="164"/>
        <v>16.52416203621911</v>
      </c>
      <c r="W836" s="86">
        <f t="shared" si="165"/>
        <v>5.7764498572045904</v>
      </c>
      <c r="X836" s="86">
        <f t="shared" si="166"/>
        <v>22</v>
      </c>
      <c r="Y836" s="25">
        <f t="shared" si="167"/>
        <v>19</v>
      </c>
    </row>
    <row r="837" spans="1:25" ht="24" x14ac:dyDescent="0.45">
      <c r="A837" s="10" t="s">
        <v>218</v>
      </c>
      <c r="B837" s="21" t="s">
        <v>34</v>
      </c>
      <c r="C837" s="77" t="s">
        <v>1269</v>
      </c>
      <c r="D837" s="78">
        <v>160</v>
      </c>
      <c r="E837" s="74">
        <v>509</v>
      </c>
      <c r="F837" s="78">
        <v>154</v>
      </c>
      <c r="G837" s="78">
        <v>12</v>
      </c>
      <c r="H837" s="69">
        <v>6.6524466680202288</v>
      </c>
      <c r="I837" s="69">
        <v>1.5839466314936272</v>
      </c>
      <c r="J837" s="69">
        <v>0.63961021457927658</v>
      </c>
      <c r="K837" s="69">
        <v>162.49067461547676</v>
      </c>
      <c r="L837" s="69">
        <f t="shared" si="157"/>
        <v>7.7</v>
      </c>
      <c r="M837" s="69">
        <f t="shared" si="158"/>
        <v>4.3</v>
      </c>
      <c r="N837" s="69">
        <f t="shared" si="168"/>
        <v>0.43</v>
      </c>
      <c r="O837" s="69">
        <f t="shared" si="159"/>
        <v>7.7</v>
      </c>
      <c r="P837" s="69">
        <f t="shared" si="160"/>
        <v>0.60000000000000009</v>
      </c>
      <c r="Q837" s="70">
        <f t="shared" si="161"/>
        <v>6</v>
      </c>
      <c r="R837" s="70">
        <v>6.6524466680202288</v>
      </c>
      <c r="S837" s="71">
        <f t="shared" si="162"/>
        <v>0.79197331574681362</v>
      </c>
      <c r="T837" s="71">
        <f t="shared" si="163"/>
        <v>6.3961021457927661E-2</v>
      </c>
      <c r="U837" s="86">
        <v>1.6249067461547675</v>
      </c>
      <c r="V837" s="70">
        <f t="shared" si="164"/>
        <v>9.1753657084638824</v>
      </c>
      <c r="W837" s="86">
        <f t="shared" si="165"/>
        <v>3.2074873037606237</v>
      </c>
      <c r="X837" s="86">
        <f t="shared" si="166"/>
        <v>12</v>
      </c>
      <c r="Y837" s="25">
        <f t="shared" si="167"/>
        <v>10</v>
      </c>
    </row>
    <row r="838" spans="1:25" ht="24" x14ac:dyDescent="0.45">
      <c r="A838" s="10" t="s">
        <v>89</v>
      </c>
      <c r="B838" s="21" t="s">
        <v>34</v>
      </c>
      <c r="C838" s="77" t="s">
        <v>1270</v>
      </c>
      <c r="D838" s="78">
        <v>126</v>
      </c>
      <c r="E838" s="74">
        <v>455</v>
      </c>
      <c r="F838" s="78">
        <v>6</v>
      </c>
      <c r="G838" s="78">
        <v>8</v>
      </c>
      <c r="H838" s="69">
        <v>5.2388017510659299</v>
      </c>
      <c r="I838" s="69">
        <v>1.2473579723012316</v>
      </c>
      <c r="J838" s="69">
        <v>0.57175372816025694</v>
      </c>
      <c r="K838" s="69">
        <v>6.3308055044990947</v>
      </c>
      <c r="L838" s="69">
        <f t="shared" si="157"/>
        <v>0.30000000000000004</v>
      </c>
      <c r="M838" s="69">
        <f t="shared" si="158"/>
        <v>7.7</v>
      </c>
      <c r="N838" s="69">
        <f t="shared" si="168"/>
        <v>0.77</v>
      </c>
      <c r="O838" s="69">
        <f t="shared" si="159"/>
        <v>0.30000000000000004</v>
      </c>
      <c r="P838" s="69">
        <f t="shared" si="160"/>
        <v>12</v>
      </c>
      <c r="Q838" s="70">
        <f t="shared" si="161"/>
        <v>120</v>
      </c>
      <c r="R838" s="70">
        <v>5.2388017510659299</v>
      </c>
      <c r="S838" s="71">
        <f t="shared" si="162"/>
        <v>0.62367898615061579</v>
      </c>
      <c r="T838" s="71">
        <f t="shared" si="163"/>
        <v>5.7175372816025694E-2</v>
      </c>
      <c r="U838" s="86">
        <v>6.3308055044990957E-2</v>
      </c>
      <c r="V838" s="70">
        <f t="shared" si="164"/>
        <v>17.09861341944551</v>
      </c>
      <c r="W838" s="86">
        <f t="shared" si="165"/>
        <v>5.9772642527143782</v>
      </c>
      <c r="X838" s="86">
        <f t="shared" si="166"/>
        <v>23</v>
      </c>
      <c r="Y838" s="25">
        <f t="shared" si="167"/>
        <v>20</v>
      </c>
    </row>
    <row r="839" spans="1:25" ht="24" x14ac:dyDescent="0.45">
      <c r="A839" s="5" t="s">
        <v>26</v>
      </c>
      <c r="B839" s="15" t="s">
        <v>26</v>
      </c>
      <c r="C839" s="67" t="s">
        <v>26</v>
      </c>
      <c r="D839" s="68">
        <v>162677</v>
      </c>
      <c r="E839" s="68">
        <v>537718</v>
      </c>
      <c r="F839" s="68">
        <v>153695</v>
      </c>
      <c r="G839" s="68">
        <v>25777</v>
      </c>
      <c r="H839" s="69">
        <v>7473.4673074254688</v>
      </c>
      <c r="I839" s="69">
        <v>1258.3143086345876</v>
      </c>
      <c r="J839" s="69">
        <v>805.08583050236405</v>
      </c>
      <c r="K839" s="69">
        <v>155756.69380561271</v>
      </c>
      <c r="L839" s="69">
        <f t="shared" si="157"/>
        <v>7684.75</v>
      </c>
      <c r="M839" s="69">
        <f t="shared" si="158"/>
        <v>18092.25</v>
      </c>
      <c r="N839" s="69">
        <f t="shared" si="168"/>
        <v>1809.2249999999999</v>
      </c>
      <c r="O839" s="69">
        <f t="shared" si="159"/>
        <v>7684.75</v>
      </c>
      <c r="P839" s="69">
        <f t="shared" si="160"/>
        <v>898.2</v>
      </c>
      <c r="Q839" s="70">
        <f t="shared" si="161"/>
        <v>8982</v>
      </c>
      <c r="R839" s="70">
        <v>7473.4673074254688</v>
      </c>
      <c r="S839" s="71">
        <f t="shared" si="162"/>
        <v>629.15715431729382</v>
      </c>
      <c r="T839" s="71">
        <f t="shared" si="163"/>
        <v>80.50858305023641</v>
      </c>
      <c r="U839" s="86">
        <v>1557.5669380561271</v>
      </c>
      <c r="V839" s="70">
        <f t="shared" si="164"/>
        <v>8668.6578167486532</v>
      </c>
      <c r="W839" s="86">
        <f t="shared" si="165"/>
        <v>3030.3544045353997</v>
      </c>
      <c r="X839" s="86">
        <f t="shared" si="166"/>
        <v>11699</v>
      </c>
      <c r="Y839" s="25">
        <f t="shared" si="167"/>
        <v>9948</v>
      </c>
    </row>
    <row r="840" spans="1:25" ht="24" x14ac:dyDescent="0.45">
      <c r="A840" s="7" t="s">
        <v>68</v>
      </c>
      <c r="B840" s="18" t="s">
        <v>26</v>
      </c>
      <c r="C840" s="84" t="s">
        <v>68</v>
      </c>
      <c r="D840" s="85">
        <v>58756</v>
      </c>
      <c r="E840" s="74">
        <v>199704</v>
      </c>
      <c r="F840" s="85">
        <v>55450</v>
      </c>
      <c r="G840" s="85">
        <v>4511</v>
      </c>
      <c r="H840" s="69">
        <v>2699.2816754371597</v>
      </c>
      <c r="I840" s="69">
        <v>454.48044602576783</v>
      </c>
      <c r="J840" s="69">
        <v>299.002192031221</v>
      </c>
      <c r="K840" s="69">
        <v>56193.816789884026</v>
      </c>
      <c r="L840" s="69">
        <f t="shared" si="157"/>
        <v>2772.5</v>
      </c>
      <c r="M840" s="69">
        <f t="shared" si="158"/>
        <v>1738.5</v>
      </c>
      <c r="N840" s="69">
        <f t="shared" si="168"/>
        <v>173.85</v>
      </c>
      <c r="O840" s="69">
        <f t="shared" si="159"/>
        <v>2772.5</v>
      </c>
      <c r="P840" s="69">
        <f t="shared" si="160"/>
        <v>330.6</v>
      </c>
      <c r="Q840" s="70">
        <f t="shared" si="161"/>
        <v>3306</v>
      </c>
      <c r="R840" s="70">
        <v>2699.2816754371597</v>
      </c>
      <c r="S840" s="71">
        <f t="shared" si="162"/>
        <v>227.24022301288392</v>
      </c>
      <c r="T840" s="71">
        <f t="shared" si="163"/>
        <v>29.900219203122102</v>
      </c>
      <c r="U840" s="86">
        <v>561.93816789884022</v>
      </c>
      <c r="V840" s="70">
        <f t="shared" si="164"/>
        <v>3615.309847145762</v>
      </c>
      <c r="W840" s="86">
        <f t="shared" si="165"/>
        <v>1263.8254214961614</v>
      </c>
      <c r="X840" s="86">
        <f t="shared" si="166"/>
        <v>4879</v>
      </c>
      <c r="Y840" s="25">
        <f t="shared" si="167"/>
        <v>4149</v>
      </c>
    </row>
    <row r="841" spans="1:25" ht="24" x14ac:dyDescent="0.45">
      <c r="A841" s="7" t="s">
        <v>82</v>
      </c>
      <c r="B841" s="18" t="s">
        <v>26</v>
      </c>
      <c r="C841" s="84" t="s">
        <v>82</v>
      </c>
      <c r="D841" s="85">
        <v>47013</v>
      </c>
      <c r="E841" s="74">
        <v>161909</v>
      </c>
      <c r="F841" s="85">
        <v>43159</v>
      </c>
      <c r="G841" s="85">
        <v>4233</v>
      </c>
      <c r="H841" s="69">
        <v>2159.8020526810401</v>
      </c>
      <c r="I841" s="69">
        <v>363.64778420943259</v>
      </c>
      <c r="J841" s="69">
        <v>242.4145030123731</v>
      </c>
      <c r="K841" s="69">
        <v>43737.942990705225</v>
      </c>
      <c r="L841" s="69">
        <f t="shared" si="157"/>
        <v>2157.9500000000003</v>
      </c>
      <c r="M841" s="69">
        <f t="shared" si="158"/>
        <v>2075.0499999999997</v>
      </c>
      <c r="N841" s="69">
        <f t="shared" si="168"/>
        <v>207.50499999999997</v>
      </c>
      <c r="O841" s="69">
        <f t="shared" si="159"/>
        <v>2157.9500000000003</v>
      </c>
      <c r="P841" s="69">
        <f t="shared" si="160"/>
        <v>385.40000000000003</v>
      </c>
      <c r="Q841" s="70">
        <f t="shared" si="161"/>
        <v>3854</v>
      </c>
      <c r="R841" s="70">
        <v>2159.8020526810401</v>
      </c>
      <c r="S841" s="71">
        <f t="shared" si="162"/>
        <v>181.82389210471629</v>
      </c>
      <c r="T841" s="71">
        <f t="shared" si="163"/>
        <v>24.241450301237311</v>
      </c>
      <c r="U841" s="86">
        <v>437.37942990705227</v>
      </c>
      <c r="V841" s="70">
        <f t="shared" si="164"/>
        <v>2932.6589243915714</v>
      </c>
      <c r="W841" s="86">
        <f t="shared" si="165"/>
        <v>1025.187067755696</v>
      </c>
      <c r="X841" s="86">
        <f t="shared" si="166"/>
        <v>3958</v>
      </c>
      <c r="Y841" s="25">
        <f t="shared" si="167"/>
        <v>3366</v>
      </c>
    </row>
    <row r="842" spans="1:25" ht="24" x14ac:dyDescent="0.45">
      <c r="A842" s="7" t="s">
        <v>98</v>
      </c>
      <c r="B842" s="18" t="s">
        <v>26</v>
      </c>
      <c r="C842" s="84" t="s">
        <v>98</v>
      </c>
      <c r="D842" s="85">
        <v>39855</v>
      </c>
      <c r="E842" s="74">
        <v>130429</v>
      </c>
      <c r="F842" s="85">
        <v>34163</v>
      </c>
      <c r="G842" s="85">
        <v>1150</v>
      </c>
      <c r="H842" s="69">
        <v>1830.9597517623392</v>
      </c>
      <c r="I842" s="69">
        <v>308.28031479945838</v>
      </c>
      <c r="J842" s="69">
        <v>195.28180158855167</v>
      </c>
      <c r="K842" s="69">
        <v>34621.268944865784</v>
      </c>
      <c r="L842" s="69">
        <f t="shared" si="157"/>
        <v>1708.15</v>
      </c>
      <c r="M842" s="69">
        <f t="shared" si="158"/>
        <v>-558.15000000000009</v>
      </c>
      <c r="N842" s="69">
        <f t="shared" si="168"/>
        <v>-55.815000000000012</v>
      </c>
      <c r="O842" s="69">
        <f t="shared" si="159"/>
        <v>1708.15</v>
      </c>
      <c r="P842" s="69">
        <f t="shared" si="160"/>
        <v>569.20000000000005</v>
      </c>
      <c r="Q842" s="70">
        <f t="shared" si="161"/>
        <v>5692</v>
      </c>
      <c r="R842" s="70">
        <v>1830.9597517623392</v>
      </c>
      <c r="S842" s="71">
        <f t="shared" si="162"/>
        <v>154.14015739972919</v>
      </c>
      <c r="T842" s="71">
        <f t="shared" si="163"/>
        <v>19.528180158855168</v>
      </c>
      <c r="U842" s="86">
        <v>346.21268944865784</v>
      </c>
      <c r="V842" s="70">
        <f t="shared" si="164"/>
        <v>2936.7994184518711</v>
      </c>
      <c r="W842" s="86">
        <f t="shared" si="165"/>
        <v>1026.6344849542779</v>
      </c>
      <c r="X842" s="86">
        <f t="shared" si="166"/>
        <v>3963</v>
      </c>
      <c r="Y842" s="25">
        <f t="shared" si="167"/>
        <v>3370</v>
      </c>
    </row>
    <row r="843" spans="1:25" ht="24" x14ac:dyDescent="0.45">
      <c r="A843" s="7" t="s">
        <v>99</v>
      </c>
      <c r="B843" s="18" t="s">
        <v>26</v>
      </c>
      <c r="C843" s="84" t="s">
        <v>99</v>
      </c>
      <c r="D843" s="85">
        <v>39043</v>
      </c>
      <c r="E843" s="74">
        <v>127396</v>
      </c>
      <c r="F843" s="85">
        <v>31771</v>
      </c>
      <c r="G843" s="85">
        <v>602</v>
      </c>
      <c r="H843" s="69">
        <v>1793.6560428567811</v>
      </c>
      <c r="I843" s="69">
        <v>301.99945629695782</v>
      </c>
      <c r="J843" s="69">
        <v>190.74071253459834</v>
      </c>
      <c r="K843" s="69">
        <v>32197.182204353569</v>
      </c>
      <c r="L843" s="69">
        <f t="shared" si="157"/>
        <v>1588.5500000000002</v>
      </c>
      <c r="M843" s="69">
        <f t="shared" si="158"/>
        <v>-986.55000000000018</v>
      </c>
      <c r="N843" s="69">
        <f t="shared" si="168"/>
        <v>-98.655000000000015</v>
      </c>
      <c r="O843" s="69">
        <f t="shared" si="159"/>
        <v>1588.5500000000002</v>
      </c>
      <c r="P843" s="69">
        <f t="shared" si="160"/>
        <v>727.2</v>
      </c>
      <c r="Q843" s="70">
        <f t="shared" si="161"/>
        <v>7272</v>
      </c>
      <c r="R843" s="70">
        <v>1793.6560428567811</v>
      </c>
      <c r="S843" s="71">
        <f t="shared" si="162"/>
        <v>150.99972814847891</v>
      </c>
      <c r="T843" s="71">
        <f t="shared" si="163"/>
        <v>19.074071253459834</v>
      </c>
      <c r="U843" s="86">
        <v>321.97182204353567</v>
      </c>
      <c r="V843" s="70">
        <f t="shared" si="164"/>
        <v>3073.4085217953361</v>
      </c>
      <c r="W843" s="86">
        <f t="shared" si="165"/>
        <v>1074.3897438153053</v>
      </c>
      <c r="X843" s="86">
        <f t="shared" si="166"/>
        <v>4148</v>
      </c>
      <c r="Y843" s="25">
        <f t="shared" si="167"/>
        <v>3527</v>
      </c>
    </row>
    <row r="844" spans="1:25" ht="24" x14ac:dyDescent="0.45">
      <c r="A844" s="8" t="s">
        <v>176</v>
      </c>
      <c r="B844" s="19" t="s">
        <v>26</v>
      </c>
      <c r="C844" s="72" t="s">
        <v>176</v>
      </c>
      <c r="D844" s="73">
        <v>16722</v>
      </c>
      <c r="E844" s="74">
        <v>60370</v>
      </c>
      <c r="F844" s="73">
        <v>16005</v>
      </c>
      <c r="G844" s="73">
        <v>1641</v>
      </c>
      <c r="H844" s="69">
        <v>768.21751270781181</v>
      </c>
      <c r="I844" s="69">
        <v>129.34546290494399</v>
      </c>
      <c r="J844" s="69">
        <v>90.387585290854517</v>
      </c>
      <c r="K844" s="69">
        <v>16219.694097783477</v>
      </c>
      <c r="L844" s="69">
        <f t="shared" si="157"/>
        <v>800.25</v>
      </c>
      <c r="M844" s="69">
        <f t="shared" si="158"/>
        <v>840.75</v>
      </c>
      <c r="N844" s="69">
        <f t="shared" si="168"/>
        <v>84.075000000000003</v>
      </c>
      <c r="O844" s="69">
        <f t="shared" si="159"/>
        <v>800.25</v>
      </c>
      <c r="P844" s="69">
        <f t="shared" si="160"/>
        <v>71.7</v>
      </c>
      <c r="Q844" s="70">
        <f t="shared" si="161"/>
        <v>717</v>
      </c>
      <c r="R844" s="70">
        <v>768.21751270781181</v>
      </c>
      <c r="S844" s="71">
        <f t="shared" si="162"/>
        <v>64.672731452471993</v>
      </c>
      <c r="T844" s="71">
        <f t="shared" si="163"/>
        <v>9.0387585290854524</v>
      </c>
      <c r="U844" s="86">
        <v>162.19694097783477</v>
      </c>
      <c r="V844" s="70">
        <f t="shared" si="164"/>
        <v>973.67342660903319</v>
      </c>
      <c r="W844" s="86">
        <f t="shared" si="165"/>
        <v>340.37282579120523</v>
      </c>
      <c r="X844" s="86">
        <f t="shared" si="166"/>
        <v>1314</v>
      </c>
      <c r="Y844" s="25">
        <f t="shared" si="167"/>
        <v>1117</v>
      </c>
    </row>
    <row r="845" spans="1:25" ht="24" x14ac:dyDescent="0.45">
      <c r="A845" s="8" t="s">
        <v>210</v>
      </c>
      <c r="B845" s="19" t="s">
        <v>26</v>
      </c>
      <c r="C845" s="72" t="s">
        <v>210</v>
      </c>
      <c r="D845" s="73">
        <v>14394</v>
      </c>
      <c r="E845" s="74">
        <v>52624</v>
      </c>
      <c r="F845" s="73">
        <v>12797</v>
      </c>
      <c r="G845" s="73">
        <v>1031</v>
      </c>
      <c r="H845" s="69">
        <v>661.26796303768947</v>
      </c>
      <c r="I845" s="69">
        <v>111.33827251846452</v>
      </c>
      <c r="J845" s="69">
        <v>78.790066065031127</v>
      </c>
      <c r="K845" s="69">
        <v>12968.66137890254</v>
      </c>
      <c r="L845" s="69">
        <f t="shared" si="157"/>
        <v>639.85</v>
      </c>
      <c r="M845" s="69">
        <f t="shared" si="158"/>
        <v>391.15</v>
      </c>
      <c r="N845" s="69">
        <f t="shared" si="168"/>
        <v>39.114999999999995</v>
      </c>
      <c r="O845" s="69">
        <f t="shared" si="159"/>
        <v>639.85</v>
      </c>
      <c r="P845" s="69">
        <f t="shared" si="160"/>
        <v>159.70000000000002</v>
      </c>
      <c r="Q845" s="70">
        <f t="shared" si="161"/>
        <v>1597</v>
      </c>
      <c r="R845" s="70">
        <v>661.26796303768947</v>
      </c>
      <c r="S845" s="71">
        <f t="shared" si="162"/>
        <v>55.66913625923226</v>
      </c>
      <c r="T845" s="71">
        <f t="shared" si="163"/>
        <v>7.879006606503113</v>
      </c>
      <c r="U845" s="86">
        <v>129.68661378902539</v>
      </c>
      <c r="V845" s="70">
        <f t="shared" si="164"/>
        <v>959.32970647944398</v>
      </c>
      <c r="W845" s="86">
        <f t="shared" si="165"/>
        <v>335.35860601335884</v>
      </c>
      <c r="X845" s="86">
        <f t="shared" si="166"/>
        <v>1295</v>
      </c>
      <c r="Y845" s="25">
        <f t="shared" si="167"/>
        <v>1101</v>
      </c>
    </row>
    <row r="846" spans="1:25" ht="24" x14ac:dyDescent="0.45">
      <c r="A846" s="8" t="s">
        <v>212</v>
      </c>
      <c r="B846" s="19" t="s">
        <v>26</v>
      </c>
      <c r="C846" s="72" t="s">
        <v>212</v>
      </c>
      <c r="D846" s="73">
        <v>15375</v>
      </c>
      <c r="E846" s="74">
        <v>51620</v>
      </c>
      <c r="F846" s="73">
        <v>15046</v>
      </c>
      <c r="G846" s="73">
        <v>1224</v>
      </c>
      <c r="H846" s="69">
        <v>706.3356212105374</v>
      </c>
      <c r="I846" s="69">
        <v>118.92635403441658</v>
      </c>
      <c r="J846" s="69">
        <v>77.286850301704661</v>
      </c>
      <c r="K846" s="69">
        <v>15247.829890362398</v>
      </c>
      <c r="L846" s="69">
        <f t="shared" si="157"/>
        <v>752.30000000000007</v>
      </c>
      <c r="M846" s="69">
        <f t="shared" si="158"/>
        <v>471.69999999999993</v>
      </c>
      <c r="N846" s="69">
        <f t="shared" si="168"/>
        <v>47.169999999999995</v>
      </c>
      <c r="O846" s="69">
        <f t="shared" si="159"/>
        <v>752.30000000000007</v>
      </c>
      <c r="P846" s="69">
        <f t="shared" si="160"/>
        <v>32.9</v>
      </c>
      <c r="Q846" s="70">
        <f t="shared" si="161"/>
        <v>329</v>
      </c>
      <c r="R846" s="70">
        <v>706.3356212105374</v>
      </c>
      <c r="S846" s="71">
        <f t="shared" si="162"/>
        <v>59.463177017208288</v>
      </c>
      <c r="T846" s="71">
        <f t="shared" si="163"/>
        <v>7.7286850301704666</v>
      </c>
      <c r="U846" s="86">
        <v>152.47829890362399</v>
      </c>
      <c r="V846" s="70">
        <f t="shared" si="164"/>
        <v>896.27841210119925</v>
      </c>
      <c r="W846" s="86">
        <f t="shared" si="165"/>
        <v>313.31738906030171</v>
      </c>
      <c r="X846" s="86">
        <f t="shared" si="166"/>
        <v>1210</v>
      </c>
      <c r="Y846" s="25">
        <f t="shared" si="167"/>
        <v>1029</v>
      </c>
    </row>
    <row r="847" spans="1:25" ht="24" x14ac:dyDescent="0.45">
      <c r="A847" s="9" t="s">
        <v>280</v>
      </c>
      <c r="B847" s="20" t="s">
        <v>26</v>
      </c>
      <c r="C847" s="75" t="s">
        <v>280</v>
      </c>
      <c r="D847" s="76">
        <v>10035</v>
      </c>
      <c r="E847" s="74">
        <v>34517</v>
      </c>
      <c r="F847" s="76">
        <v>9442</v>
      </c>
      <c r="G847" s="76">
        <v>698</v>
      </c>
      <c r="H847" s="69">
        <v>461.01320057546292</v>
      </c>
      <c r="I847" s="69">
        <v>77.621200828316773</v>
      </c>
      <c r="J847" s="69">
        <v>51.679779385198366</v>
      </c>
      <c r="K847" s="69">
        <v>9568.6567742125335</v>
      </c>
      <c r="L847" s="69">
        <f t="shared" si="157"/>
        <v>472.1</v>
      </c>
      <c r="M847" s="69">
        <f t="shared" si="158"/>
        <v>225.89999999999998</v>
      </c>
      <c r="N847" s="69">
        <f t="shared" si="168"/>
        <v>22.589999999999996</v>
      </c>
      <c r="O847" s="69">
        <f t="shared" si="159"/>
        <v>472.1</v>
      </c>
      <c r="P847" s="69">
        <f t="shared" si="160"/>
        <v>59.300000000000004</v>
      </c>
      <c r="Q847" s="70">
        <f t="shared" si="161"/>
        <v>593</v>
      </c>
      <c r="R847" s="70">
        <v>461.01320057546292</v>
      </c>
      <c r="S847" s="71">
        <f t="shared" si="162"/>
        <v>38.810600414158387</v>
      </c>
      <c r="T847" s="71">
        <f t="shared" si="163"/>
        <v>5.1679779385198366</v>
      </c>
      <c r="U847" s="86">
        <v>95.686567742125348</v>
      </c>
      <c r="V847" s="70">
        <f t="shared" si="164"/>
        <v>627.05239079322678</v>
      </c>
      <c r="W847" s="86">
        <f t="shared" si="165"/>
        <v>219.20244338672151</v>
      </c>
      <c r="X847" s="86">
        <f t="shared" si="166"/>
        <v>846</v>
      </c>
      <c r="Y847" s="25">
        <f t="shared" si="167"/>
        <v>719</v>
      </c>
    </row>
    <row r="848" spans="1:25" ht="24" x14ac:dyDescent="0.45">
      <c r="A848" s="9" t="s">
        <v>335</v>
      </c>
      <c r="B848" s="20" t="s">
        <v>26</v>
      </c>
      <c r="C848" s="75" t="s">
        <v>335</v>
      </c>
      <c r="D848" s="76">
        <v>7704</v>
      </c>
      <c r="E848" s="74">
        <v>25152</v>
      </c>
      <c r="F848" s="76">
        <v>7149</v>
      </c>
      <c r="G848" s="76">
        <v>1315</v>
      </c>
      <c r="H848" s="69">
        <v>353.92582932071412</v>
      </c>
      <c r="I848" s="69">
        <v>59.590805299586684</v>
      </c>
      <c r="J848" s="69">
        <v>37.658249879668269</v>
      </c>
      <c r="K848" s="69">
        <v>7244.8980384288707</v>
      </c>
      <c r="L848" s="69">
        <f t="shared" si="157"/>
        <v>357.45000000000005</v>
      </c>
      <c r="M848" s="69">
        <f t="shared" si="158"/>
        <v>957.55</v>
      </c>
      <c r="N848" s="69">
        <f t="shared" si="168"/>
        <v>95.754999999999995</v>
      </c>
      <c r="O848" s="69">
        <f t="shared" si="159"/>
        <v>357.45000000000005</v>
      </c>
      <c r="P848" s="69">
        <f t="shared" si="160"/>
        <v>55.5</v>
      </c>
      <c r="Q848" s="70">
        <f t="shared" si="161"/>
        <v>555</v>
      </c>
      <c r="R848" s="70">
        <v>353.92582932071412</v>
      </c>
      <c r="S848" s="71">
        <f t="shared" si="162"/>
        <v>29.795402649793342</v>
      </c>
      <c r="T848" s="71">
        <f t="shared" si="163"/>
        <v>3.7658249879668269</v>
      </c>
      <c r="U848" s="86">
        <v>72.448980384288717</v>
      </c>
      <c r="V848" s="70">
        <f t="shared" si="164"/>
        <v>412.14938736682939</v>
      </c>
      <c r="W848" s="86">
        <f t="shared" si="165"/>
        <v>144.07751900421465</v>
      </c>
      <c r="X848" s="86">
        <f t="shared" si="166"/>
        <v>556</v>
      </c>
      <c r="Y848" s="25">
        <f t="shared" si="167"/>
        <v>473</v>
      </c>
    </row>
    <row r="849" spans="1:25" ht="24" x14ac:dyDescent="0.45">
      <c r="A849" s="10" t="s">
        <v>99</v>
      </c>
      <c r="B849" s="21" t="s">
        <v>26</v>
      </c>
      <c r="C849" s="77" t="s">
        <v>347</v>
      </c>
      <c r="D849" s="78">
        <v>7386</v>
      </c>
      <c r="E849" s="74">
        <v>22761</v>
      </c>
      <c r="F849" s="78">
        <v>6215</v>
      </c>
      <c r="G849" s="78">
        <v>80</v>
      </c>
      <c r="H849" s="69">
        <v>339.31674135031085</v>
      </c>
      <c r="I849" s="69">
        <v>57.131060221021187</v>
      </c>
      <c r="J849" s="69">
        <v>34.078380467204568</v>
      </c>
      <c r="K849" s="69">
        <v>6298.369185737226</v>
      </c>
      <c r="L849" s="69">
        <f t="shared" si="157"/>
        <v>310.75</v>
      </c>
      <c r="M849" s="69">
        <f t="shared" si="158"/>
        <v>-230.75</v>
      </c>
      <c r="N849" s="69">
        <f t="shared" si="168"/>
        <v>-23.074999999999999</v>
      </c>
      <c r="O849" s="69">
        <f t="shared" si="159"/>
        <v>310.75</v>
      </c>
      <c r="P849" s="69">
        <f t="shared" si="160"/>
        <v>117.10000000000001</v>
      </c>
      <c r="Q849" s="70">
        <f t="shared" si="161"/>
        <v>1171</v>
      </c>
      <c r="R849" s="70">
        <v>339.31674135031085</v>
      </c>
      <c r="S849" s="71">
        <f t="shared" si="162"/>
        <v>28.565530110510593</v>
      </c>
      <c r="T849" s="71">
        <f t="shared" si="163"/>
        <v>3.4078380467204568</v>
      </c>
      <c r="U849" s="86">
        <v>62.983691857372264</v>
      </c>
      <c r="V849" s="70">
        <f t="shared" si="164"/>
        <v>567.63312527147332</v>
      </c>
      <c r="W849" s="86">
        <f t="shared" si="165"/>
        <v>198.43089641895347</v>
      </c>
      <c r="X849" s="86">
        <f t="shared" si="166"/>
        <v>766</v>
      </c>
      <c r="Y849" s="25">
        <f t="shared" si="167"/>
        <v>651</v>
      </c>
    </row>
    <row r="850" spans="1:25" ht="24" x14ac:dyDescent="0.45">
      <c r="A850" s="10" t="s">
        <v>348</v>
      </c>
      <c r="B850" s="21" t="s">
        <v>26</v>
      </c>
      <c r="C850" s="77" t="s">
        <v>348</v>
      </c>
      <c r="D850" s="78">
        <v>6874</v>
      </c>
      <c r="E850" s="74">
        <v>22729</v>
      </c>
      <c r="F850" s="78">
        <v>6567</v>
      </c>
      <c r="G850" s="78">
        <v>522</v>
      </c>
      <c r="H850" s="69">
        <v>315.79519090739734</v>
      </c>
      <c r="I850" s="69">
        <v>53.170715943582408</v>
      </c>
      <c r="J850" s="69">
        <v>34.030469207815678</v>
      </c>
      <c r="K850" s="69">
        <v>6655.0909803276536</v>
      </c>
      <c r="L850" s="69">
        <f t="shared" si="157"/>
        <v>328.35</v>
      </c>
      <c r="M850" s="69">
        <f t="shared" si="158"/>
        <v>193.64999999999998</v>
      </c>
      <c r="N850" s="69">
        <f t="shared" si="168"/>
        <v>19.364999999999998</v>
      </c>
      <c r="O850" s="69">
        <f t="shared" si="159"/>
        <v>328.35</v>
      </c>
      <c r="P850" s="69">
        <f t="shared" si="160"/>
        <v>30.700000000000003</v>
      </c>
      <c r="Q850" s="70">
        <f t="shared" si="161"/>
        <v>307</v>
      </c>
      <c r="R850" s="70">
        <v>315.79519090739734</v>
      </c>
      <c r="S850" s="71">
        <f t="shared" si="162"/>
        <v>26.585357971791204</v>
      </c>
      <c r="T850" s="71">
        <f t="shared" si="163"/>
        <v>3.4030469207815681</v>
      </c>
      <c r="U850" s="86">
        <v>66.550909803276539</v>
      </c>
      <c r="V850" s="70">
        <f t="shared" si="164"/>
        <v>416.86341176168355</v>
      </c>
      <c r="W850" s="86">
        <f t="shared" si="165"/>
        <v>145.72542862182968</v>
      </c>
      <c r="X850" s="86">
        <f t="shared" si="166"/>
        <v>563</v>
      </c>
      <c r="Y850" s="25">
        <f t="shared" si="167"/>
        <v>479</v>
      </c>
    </row>
    <row r="851" spans="1:25" ht="24" x14ac:dyDescent="0.45">
      <c r="A851" s="10" t="s">
        <v>1342</v>
      </c>
      <c r="B851" s="21" t="s">
        <v>26</v>
      </c>
      <c r="C851" s="77" t="s">
        <v>370</v>
      </c>
      <c r="D851" s="78">
        <v>4828</v>
      </c>
      <c r="E851" s="74">
        <v>20720</v>
      </c>
      <c r="F851" s="78">
        <v>4187</v>
      </c>
      <c r="G851" s="78">
        <v>105</v>
      </c>
      <c r="H851" s="69">
        <v>221.80087019216094</v>
      </c>
      <c r="I851" s="69">
        <v>37.344808928661024</v>
      </c>
      <c r="J851" s="69">
        <v>31.022540454306871</v>
      </c>
      <c r="K851" s="69">
        <v>4243.1652100855617</v>
      </c>
      <c r="L851" s="69">
        <f t="shared" si="157"/>
        <v>209.35000000000002</v>
      </c>
      <c r="M851" s="69">
        <f t="shared" si="158"/>
        <v>-104.35000000000002</v>
      </c>
      <c r="N851" s="69">
        <f t="shared" si="168"/>
        <v>-10.435000000000002</v>
      </c>
      <c r="O851" s="69">
        <f t="shared" si="159"/>
        <v>209.35000000000002</v>
      </c>
      <c r="P851" s="69">
        <f t="shared" si="160"/>
        <v>64.100000000000009</v>
      </c>
      <c r="Q851" s="70">
        <f t="shared" si="161"/>
        <v>641</v>
      </c>
      <c r="R851" s="70">
        <v>221.80087019216094</v>
      </c>
      <c r="S851" s="71">
        <f t="shared" si="162"/>
        <v>18.672404464330512</v>
      </c>
      <c r="T851" s="71">
        <f t="shared" si="163"/>
        <v>3.1022540454306871</v>
      </c>
      <c r="U851" s="86">
        <v>42.431652100855615</v>
      </c>
      <c r="V851" s="70">
        <f t="shared" si="164"/>
        <v>354.33767271191635</v>
      </c>
      <c r="W851" s="86">
        <f t="shared" si="165"/>
        <v>123.8679331788547</v>
      </c>
      <c r="X851" s="86">
        <f t="shared" si="166"/>
        <v>478</v>
      </c>
      <c r="Y851" s="25">
        <f t="shared" si="167"/>
        <v>406</v>
      </c>
    </row>
    <row r="852" spans="1:25" ht="24" x14ac:dyDescent="0.45">
      <c r="A852" s="10" t="s">
        <v>68</v>
      </c>
      <c r="B852" s="21" t="s">
        <v>26</v>
      </c>
      <c r="C852" s="77" t="s">
        <v>377</v>
      </c>
      <c r="D852" s="78">
        <v>5894</v>
      </c>
      <c r="E852" s="74">
        <v>20164</v>
      </c>
      <c r="F852" s="78">
        <v>5756</v>
      </c>
      <c r="G852" s="78">
        <v>514</v>
      </c>
      <c r="H852" s="69">
        <v>270.77347326275822</v>
      </c>
      <c r="I852" s="69">
        <v>45.59036947504724</v>
      </c>
      <c r="J852" s="69">
        <v>30.190082322424892</v>
      </c>
      <c r="K852" s="69">
        <v>5833.2120729048229</v>
      </c>
      <c r="L852" s="69">
        <f t="shared" si="157"/>
        <v>287.8</v>
      </c>
      <c r="M852" s="69">
        <f t="shared" si="158"/>
        <v>226.2</v>
      </c>
      <c r="N852" s="69">
        <f t="shared" si="168"/>
        <v>22.619999999999997</v>
      </c>
      <c r="O852" s="69">
        <f t="shared" si="159"/>
        <v>287.8</v>
      </c>
      <c r="P852" s="69">
        <f t="shared" si="160"/>
        <v>13.8</v>
      </c>
      <c r="Q852" s="70">
        <f t="shared" si="161"/>
        <v>138</v>
      </c>
      <c r="R852" s="70">
        <v>270.77347326275822</v>
      </c>
      <c r="S852" s="71">
        <f t="shared" si="162"/>
        <v>22.79518473752362</v>
      </c>
      <c r="T852" s="71">
        <f t="shared" si="163"/>
        <v>3.0190082322424896</v>
      </c>
      <c r="U852" s="86">
        <v>58.332120729048235</v>
      </c>
      <c r="V852" s="70">
        <f t="shared" si="164"/>
        <v>340.06177049708765</v>
      </c>
      <c r="W852" s="86">
        <f t="shared" si="165"/>
        <v>118.87742091387194</v>
      </c>
      <c r="X852" s="86">
        <f t="shared" si="166"/>
        <v>459</v>
      </c>
      <c r="Y852" s="25">
        <f t="shared" si="167"/>
        <v>390</v>
      </c>
    </row>
    <row r="853" spans="1:25" ht="24" x14ac:dyDescent="0.45">
      <c r="A853" s="10" t="s">
        <v>26</v>
      </c>
      <c r="B853" s="21" t="s">
        <v>26</v>
      </c>
      <c r="C853" s="77" t="s">
        <v>387</v>
      </c>
      <c r="D853" s="78">
        <v>5713</v>
      </c>
      <c r="E853" s="74">
        <v>19423</v>
      </c>
      <c r="F853" s="78">
        <v>5318</v>
      </c>
      <c r="G853" s="78">
        <v>584</v>
      </c>
      <c r="H853" s="69">
        <v>262.45823765696258</v>
      </c>
      <c r="I853" s="69">
        <v>44.190325892593293</v>
      </c>
      <c r="J853" s="69">
        <v>29.080637222200885</v>
      </c>
      <c r="K853" s="69">
        <v>5389.3366580451438</v>
      </c>
      <c r="L853" s="69">
        <f t="shared" si="157"/>
        <v>265.90000000000003</v>
      </c>
      <c r="M853" s="69">
        <f t="shared" si="158"/>
        <v>318.09999999999997</v>
      </c>
      <c r="N853" s="69">
        <f t="shared" si="168"/>
        <v>31.809999999999995</v>
      </c>
      <c r="O853" s="69">
        <f t="shared" si="159"/>
        <v>265.90000000000003</v>
      </c>
      <c r="P853" s="69">
        <f t="shared" si="160"/>
        <v>39.5</v>
      </c>
      <c r="Q853" s="70">
        <f t="shared" si="161"/>
        <v>395</v>
      </c>
      <c r="R853" s="70">
        <v>262.45823765696258</v>
      </c>
      <c r="S853" s="71">
        <f t="shared" si="162"/>
        <v>22.095162946296647</v>
      </c>
      <c r="T853" s="71">
        <f t="shared" si="163"/>
        <v>2.9080637222200885</v>
      </c>
      <c r="U853" s="86">
        <v>53.893366580451442</v>
      </c>
      <c r="V853" s="70">
        <f t="shared" si="164"/>
        <v>343.22870346149051</v>
      </c>
      <c r="W853" s="86">
        <f t="shared" si="165"/>
        <v>119.98450455477933</v>
      </c>
      <c r="X853" s="86">
        <f t="shared" si="166"/>
        <v>463</v>
      </c>
      <c r="Y853" s="25">
        <f t="shared" si="167"/>
        <v>394</v>
      </c>
    </row>
    <row r="854" spans="1:25" ht="24" x14ac:dyDescent="0.45">
      <c r="A854" s="10" t="s">
        <v>407</v>
      </c>
      <c r="B854" s="21" t="s">
        <v>26</v>
      </c>
      <c r="C854" s="77" t="s">
        <v>407</v>
      </c>
      <c r="D854" s="78">
        <v>5285</v>
      </c>
      <c r="E854" s="74">
        <v>18185</v>
      </c>
      <c r="F854" s="78">
        <v>4660</v>
      </c>
      <c r="G854" s="78">
        <v>400</v>
      </c>
      <c r="H854" s="69">
        <v>242.79569158358959</v>
      </c>
      <c r="I854" s="69">
        <v>40.87972559817181</v>
      </c>
      <c r="J854" s="69">
        <v>27.227070374593168</v>
      </c>
      <c r="K854" s="69">
        <v>4722.5101215664481</v>
      </c>
      <c r="L854" s="69">
        <f t="shared" si="157"/>
        <v>233</v>
      </c>
      <c r="M854" s="69">
        <f t="shared" si="158"/>
        <v>167</v>
      </c>
      <c r="N854" s="69">
        <f t="shared" si="168"/>
        <v>16.7</v>
      </c>
      <c r="O854" s="69">
        <f t="shared" si="159"/>
        <v>233</v>
      </c>
      <c r="P854" s="69">
        <f t="shared" si="160"/>
        <v>62.5</v>
      </c>
      <c r="Q854" s="70">
        <f t="shared" si="161"/>
        <v>625</v>
      </c>
      <c r="R854" s="70">
        <v>242.79569158358959</v>
      </c>
      <c r="S854" s="71">
        <f t="shared" si="162"/>
        <v>20.439862799085905</v>
      </c>
      <c r="T854" s="71">
        <f t="shared" si="163"/>
        <v>2.7227070374593172</v>
      </c>
      <c r="U854" s="86">
        <v>47.225101215664488</v>
      </c>
      <c r="V854" s="70">
        <f t="shared" si="164"/>
        <v>353.53794856088069</v>
      </c>
      <c r="W854" s="86">
        <f t="shared" si="165"/>
        <v>123.58836883859179</v>
      </c>
      <c r="X854" s="86">
        <f t="shared" si="166"/>
        <v>477</v>
      </c>
      <c r="Y854" s="25">
        <f t="shared" si="167"/>
        <v>406</v>
      </c>
    </row>
    <row r="855" spans="1:25" ht="24" x14ac:dyDescent="0.45">
      <c r="A855" s="10" t="s">
        <v>441</v>
      </c>
      <c r="B855" s="21" t="s">
        <v>26</v>
      </c>
      <c r="C855" s="77" t="s">
        <v>441</v>
      </c>
      <c r="D855" s="78">
        <v>4314</v>
      </c>
      <c r="E855" s="74">
        <v>15634</v>
      </c>
      <c r="F855" s="78">
        <v>3939</v>
      </c>
      <c r="G855" s="78">
        <v>894</v>
      </c>
      <c r="H855" s="69">
        <v>198.1874386928298</v>
      </c>
      <c r="I855" s="69">
        <v>33.368994556388493</v>
      </c>
      <c r="J855" s="69">
        <v>23.407644665185021</v>
      </c>
      <c r="K855" s="69">
        <v>3991.8384911695794</v>
      </c>
      <c r="L855" s="69">
        <f t="shared" si="157"/>
        <v>196.95000000000002</v>
      </c>
      <c r="M855" s="69">
        <f t="shared" si="158"/>
        <v>697.05</v>
      </c>
      <c r="N855" s="69">
        <f t="shared" si="168"/>
        <v>69.704999999999998</v>
      </c>
      <c r="O855" s="69">
        <f t="shared" si="159"/>
        <v>196.95000000000002</v>
      </c>
      <c r="P855" s="69">
        <f t="shared" si="160"/>
        <v>37.5</v>
      </c>
      <c r="Q855" s="70">
        <f t="shared" si="161"/>
        <v>375</v>
      </c>
      <c r="R855" s="70">
        <v>198.1874386928298</v>
      </c>
      <c r="S855" s="71">
        <f t="shared" si="162"/>
        <v>16.684497278194247</v>
      </c>
      <c r="T855" s="71">
        <f t="shared" si="163"/>
        <v>2.3407644665185021</v>
      </c>
      <c r="U855" s="86">
        <v>39.918384911695796</v>
      </c>
      <c r="V855" s="70">
        <f t="shared" si="164"/>
        <v>220.24455641620136</v>
      </c>
      <c r="W855" s="86">
        <f t="shared" si="165"/>
        <v>76.992202913035214</v>
      </c>
      <c r="X855" s="86">
        <f t="shared" si="166"/>
        <v>297</v>
      </c>
      <c r="Y855" s="25">
        <f t="shared" si="167"/>
        <v>253</v>
      </c>
    </row>
    <row r="856" spans="1:25" ht="24" x14ac:dyDescent="0.45">
      <c r="A856" s="10" t="s">
        <v>445</v>
      </c>
      <c r="B856" s="21" t="s">
        <v>26</v>
      </c>
      <c r="C856" s="77" t="s">
        <v>445</v>
      </c>
      <c r="D856" s="78">
        <v>4660</v>
      </c>
      <c r="E856" s="74">
        <v>15532</v>
      </c>
      <c r="F856" s="78">
        <v>4533</v>
      </c>
      <c r="G856" s="78">
        <v>468</v>
      </c>
      <c r="H856" s="69">
        <v>214.08286145307994</v>
      </c>
      <c r="I856" s="69">
        <v>36.04532096262642</v>
      </c>
      <c r="J856" s="69">
        <v>23.254927525882927</v>
      </c>
      <c r="K856" s="69">
        <v>4593.8065195409245</v>
      </c>
      <c r="L856" s="69">
        <f t="shared" si="157"/>
        <v>226.65</v>
      </c>
      <c r="M856" s="69">
        <f t="shared" si="158"/>
        <v>241.35</v>
      </c>
      <c r="N856" s="69">
        <f t="shared" si="168"/>
        <v>24.134999999999998</v>
      </c>
      <c r="O856" s="69">
        <f t="shared" si="159"/>
        <v>226.65</v>
      </c>
      <c r="P856" s="69">
        <f t="shared" si="160"/>
        <v>12.700000000000001</v>
      </c>
      <c r="Q856" s="70">
        <f t="shared" si="161"/>
        <v>127</v>
      </c>
      <c r="R856" s="70">
        <v>214.08286145307994</v>
      </c>
      <c r="S856" s="71">
        <f t="shared" si="162"/>
        <v>18.02266048131321</v>
      </c>
      <c r="T856" s="71">
        <f t="shared" si="163"/>
        <v>2.3254927525882927</v>
      </c>
      <c r="U856" s="86">
        <v>45.938065195409251</v>
      </c>
      <c r="V856" s="70">
        <f t="shared" si="164"/>
        <v>264.28309437721407</v>
      </c>
      <c r="W856" s="86">
        <f t="shared" si="165"/>
        <v>92.387017231534642</v>
      </c>
      <c r="X856" s="86">
        <f t="shared" si="166"/>
        <v>357</v>
      </c>
      <c r="Y856" s="25">
        <f t="shared" si="167"/>
        <v>304</v>
      </c>
    </row>
    <row r="857" spans="1:25" ht="24" x14ac:dyDescent="0.45">
      <c r="A857" s="10" t="s">
        <v>455</v>
      </c>
      <c r="B857" s="21" t="s">
        <v>26</v>
      </c>
      <c r="C857" s="77" t="s">
        <v>442</v>
      </c>
      <c r="D857" s="78">
        <v>3783</v>
      </c>
      <c r="E857" s="74">
        <v>14747</v>
      </c>
      <c r="F857" s="78">
        <v>2975</v>
      </c>
      <c r="G857" s="78">
        <v>285</v>
      </c>
      <c r="H857" s="69">
        <v>173.79301821394881</v>
      </c>
      <c r="I857" s="69">
        <v>29.26168437802913</v>
      </c>
      <c r="J857" s="69">
        <v>22.079604443999198</v>
      </c>
      <c r="K857" s="69">
        <v>3014.9072128026146</v>
      </c>
      <c r="L857" s="69">
        <f t="shared" si="157"/>
        <v>148.75</v>
      </c>
      <c r="M857" s="69">
        <f t="shared" si="158"/>
        <v>136.25</v>
      </c>
      <c r="N857" s="69">
        <f t="shared" si="168"/>
        <v>13.625</v>
      </c>
      <c r="O857" s="69">
        <f t="shared" si="159"/>
        <v>148.75</v>
      </c>
      <c r="P857" s="69">
        <f t="shared" si="160"/>
        <v>80.800000000000011</v>
      </c>
      <c r="Q857" s="70">
        <f t="shared" si="161"/>
        <v>808</v>
      </c>
      <c r="R857" s="70">
        <v>173.79301821394881</v>
      </c>
      <c r="S857" s="71">
        <f t="shared" si="162"/>
        <v>14.630842189014565</v>
      </c>
      <c r="T857" s="71">
        <f t="shared" si="163"/>
        <v>2.2079604443999199</v>
      </c>
      <c r="U857" s="86">
        <v>30.149072128026148</v>
      </c>
      <c r="V857" s="70">
        <f t="shared" si="164"/>
        <v>283.53997208658961</v>
      </c>
      <c r="W857" s="86">
        <f t="shared" si="165"/>
        <v>99.118758801891502</v>
      </c>
      <c r="X857" s="86">
        <f t="shared" si="166"/>
        <v>383</v>
      </c>
      <c r="Y857" s="25">
        <f t="shared" si="167"/>
        <v>326</v>
      </c>
    </row>
    <row r="858" spans="1:25" ht="24" x14ac:dyDescent="0.45">
      <c r="A858" s="10" t="s">
        <v>491</v>
      </c>
      <c r="B858" s="21" t="s">
        <v>26</v>
      </c>
      <c r="C858" s="77" t="s">
        <v>491</v>
      </c>
      <c r="D858" s="78">
        <v>4051</v>
      </c>
      <c r="E858" s="74">
        <v>13263</v>
      </c>
      <c r="F858" s="78">
        <v>3806</v>
      </c>
      <c r="G858" s="78">
        <v>388</v>
      </c>
      <c r="H858" s="69">
        <v>186.10507977391134</v>
      </c>
      <c r="I858" s="69">
        <v>31.334677085750993</v>
      </c>
      <c r="J858" s="69">
        <v>19.857719789839386</v>
      </c>
      <c r="K858" s="69">
        <v>3857.0544040089917</v>
      </c>
      <c r="L858" s="69">
        <f t="shared" si="157"/>
        <v>190.3</v>
      </c>
      <c r="M858" s="69">
        <f t="shared" si="158"/>
        <v>197.7</v>
      </c>
      <c r="N858" s="69">
        <f t="shared" si="168"/>
        <v>19.77</v>
      </c>
      <c r="O858" s="69">
        <f t="shared" si="159"/>
        <v>190.3</v>
      </c>
      <c r="P858" s="69">
        <f t="shared" si="160"/>
        <v>24.5</v>
      </c>
      <c r="Q858" s="70">
        <f t="shared" si="161"/>
        <v>245</v>
      </c>
      <c r="R858" s="70">
        <v>186.10507977391134</v>
      </c>
      <c r="S858" s="71">
        <f t="shared" si="162"/>
        <v>15.667338542875497</v>
      </c>
      <c r="T858" s="71">
        <f t="shared" si="163"/>
        <v>1.9857719789839388</v>
      </c>
      <c r="U858" s="86">
        <v>38.570544040089921</v>
      </c>
      <c r="V858" s="70">
        <f t="shared" si="164"/>
        <v>243.08719037789282</v>
      </c>
      <c r="W858" s="86">
        <f t="shared" si="165"/>
        <v>84.977438678514346</v>
      </c>
      <c r="X858" s="86">
        <f t="shared" si="166"/>
        <v>328</v>
      </c>
      <c r="Y858" s="25">
        <f t="shared" si="167"/>
        <v>279</v>
      </c>
    </row>
    <row r="859" spans="1:25" ht="24" x14ac:dyDescent="0.45">
      <c r="A859" s="10" t="s">
        <v>493</v>
      </c>
      <c r="B859" s="21" t="s">
        <v>26</v>
      </c>
      <c r="C859" s="77" t="s">
        <v>493</v>
      </c>
      <c r="D859" s="78">
        <v>3638</v>
      </c>
      <c r="E859" s="74">
        <v>13169</v>
      </c>
      <c r="F859" s="78">
        <v>3170</v>
      </c>
      <c r="G859" s="78">
        <v>899</v>
      </c>
      <c r="H859" s="69">
        <v>167.13164162367056</v>
      </c>
      <c r="I859" s="69">
        <v>28.1401025025826</v>
      </c>
      <c r="J859" s="69">
        <v>19.716980465384516</v>
      </c>
      <c r="K859" s="69">
        <v>3212.5229796921976</v>
      </c>
      <c r="L859" s="69">
        <f t="shared" si="157"/>
        <v>158.5</v>
      </c>
      <c r="M859" s="69">
        <f t="shared" si="158"/>
        <v>740.5</v>
      </c>
      <c r="N859" s="69">
        <f t="shared" si="168"/>
        <v>74.05</v>
      </c>
      <c r="O859" s="69">
        <f t="shared" si="159"/>
        <v>158.5</v>
      </c>
      <c r="P859" s="69">
        <f t="shared" si="160"/>
        <v>46.800000000000004</v>
      </c>
      <c r="Q859" s="70">
        <f t="shared" si="161"/>
        <v>468</v>
      </c>
      <c r="R859" s="70">
        <v>167.13164162367056</v>
      </c>
      <c r="S859" s="71">
        <f t="shared" si="162"/>
        <v>14.0700512512913</v>
      </c>
      <c r="T859" s="71">
        <f t="shared" si="163"/>
        <v>1.9716980465384517</v>
      </c>
      <c r="U859" s="86">
        <v>32.125229796921978</v>
      </c>
      <c r="V859" s="70">
        <f t="shared" si="164"/>
        <v>184.10522462534539</v>
      </c>
      <c r="W859" s="86">
        <f t="shared" si="165"/>
        <v>64.358761198702751</v>
      </c>
      <c r="X859" s="86">
        <f t="shared" si="166"/>
        <v>248</v>
      </c>
      <c r="Y859" s="25">
        <f t="shared" si="167"/>
        <v>211</v>
      </c>
    </row>
    <row r="860" spans="1:25" ht="24" x14ac:dyDescent="0.45">
      <c r="A860" s="10" t="s">
        <v>551</v>
      </c>
      <c r="B860" s="21" t="s">
        <v>26</v>
      </c>
      <c r="C860" s="77" t="s">
        <v>551</v>
      </c>
      <c r="D860" s="78">
        <v>3296</v>
      </c>
      <c r="E860" s="74">
        <v>10761</v>
      </c>
      <c r="F860" s="78">
        <v>3205</v>
      </c>
      <c r="G860" s="78">
        <v>427</v>
      </c>
      <c r="H860" s="69">
        <v>151.41998097625569</v>
      </c>
      <c r="I860" s="69">
        <v>25.494716286012164</v>
      </c>
      <c r="J860" s="69">
        <v>16.111658196370474</v>
      </c>
      <c r="K860" s="69">
        <v>3247.9924763134049</v>
      </c>
      <c r="L860" s="69">
        <f t="shared" si="157"/>
        <v>160.25</v>
      </c>
      <c r="M860" s="69">
        <f t="shared" si="158"/>
        <v>266.75</v>
      </c>
      <c r="N860" s="69">
        <f t="shared" si="168"/>
        <v>26.675000000000001</v>
      </c>
      <c r="O860" s="69">
        <f t="shared" si="159"/>
        <v>160.25</v>
      </c>
      <c r="P860" s="69">
        <f t="shared" si="160"/>
        <v>9.1</v>
      </c>
      <c r="Q860" s="70">
        <f t="shared" si="161"/>
        <v>91</v>
      </c>
      <c r="R860" s="70">
        <v>151.41998097625569</v>
      </c>
      <c r="S860" s="71">
        <f t="shared" si="162"/>
        <v>12.747358143006082</v>
      </c>
      <c r="T860" s="71">
        <f t="shared" si="163"/>
        <v>1.6111658196370475</v>
      </c>
      <c r="U860" s="86">
        <v>32.479924763134051</v>
      </c>
      <c r="V860" s="70">
        <f t="shared" si="164"/>
        <v>177.46109806275874</v>
      </c>
      <c r="W860" s="86">
        <f t="shared" si="165"/>
        <v>62.036134257041233</v>
      </c>
      <c r="X860" s="86">
        <f t="shared" si="166"/>
        <v>239</v>
      </c>
      <c r="Y860" s="25">
        <f t="shared" si="167"/>
        <v>203</v>
      </c>
    </row>
    <row r="861" spans="1:25" ht="24" x14ac:dyDescent="0.45">
      <c r="A861" s="10" t="s">
        <v>98</v>
      </c>
      <c r="B861" s="21" t="s">
        <v>26</v>
      </c>
      <c r="C861" s="77" t="s">
        <v>554</v>
      </c>
      <c r="D861" s="78">
        <v>3269</v>
      </c>
      <c r="E861" s="74">
        <v>10670</v>
      </c>
      <c r="F861" s="78">
        <v>2982</v>
      </c>
      <c r="G861" s="78">
        <v>11</v>
      </c>
      <c r="H861" s="69">
        <v>150.17958671461767</v>
      </c>
      <c r="I861" s="69">
        <v>25.285870005756603</v>
      </c>
      <c r="J861" s="69">
        <v>15.975410552483316</v>
      </c>
      <c r="K861" s="69">
        <v>3022.0011121268558</v>
      </c>
      <c r="L861" s="69">
        <f t="shared" si="157"/>
        <v>149.1</v>
      </c>
      <c r="M861" s="69">
        <f t="shared" si="158"/>
        <v>-138.1</v>
      </c>
      <c r="N861" s="69">
        <f t="shared" si="168"/>
        <v>-13.809999999999999</v>
      </c>
      <c r="O861" s="69">
        <f t="shared" si="159"/>
        <v>149.1</v>
      </c>
      <c r="P861" s="69">
        <f t="shared" si="160"/>
        <v>28.700000000000003</v>
      </c>
      <c r="Q861" s="70">
        <f t="shared" si="161"/>
        <v>287</v>
      </c>
      <c r="R861" s="70">
        <v>150.17958671461767</v>
      </c>
      <c r="S861" s="71">
        <f t="shared" si="162"/>
        <v>12.642935002878302</v>
      </c>
      <c r="T861" s="71">
        <f t="shared" si="163"/>
        <v>1.5975410552483318</v>
      </c>
      <c r="U861" s="86">
        <v>30.220011121268556</v>
      </c>
      <c r="V861" s="70">
        <f t="shared" si="164"/>
        <v>233.95499178351619</v>
      </c>
      <c r="W861" s="86">
        <f t="shared" si="165"/>
        <v>81.785041560232344</v>
      </c>
      <c r="X861" s="86">
        <f t="shared" si="166"/>
        <v>316</v>
      </c>
      <c r="Y861" s="25">
        <f t="shared" si="167"/>
        <v>269</v>
      </c>
    </row>
    <row r="862" spans="1:25" ht="24" x14ac:dyDescent="0.45">
      <c r="A862" s="10" t="s">
        <v>26</v>
      </c>
      <c r="B862" s="21" t="s">
        <v>26</v>
      </c>
      <c r="C862" s="77" t="s">
        <v>560</v>
      </c>
      <c r="D862" s="78">
        <v>3533</v>
      </c>
      <c r="E862" s="74">
        <v>10407</v>
      </c>
      <c r="F862" s="78">
        <v>2012</v>
      </c>
      <c r="G862" s="78">
        <v>289</v>
      </c>
      <c r="H862" s="69">
        <v>162.30788616174493</v>
      </c>
      <c r="I862" s="69">
        <v>27.327922523810976</v>
      </c>
      <c r="J862" s="69">
        <v>15.581639889380869</v>
      </c>
      <c r="K862" s="69">
        <v>2038.989348624827</v>
      </c>
      <c r="L862" s="69">
        <f t="shared" si="157"/>
        <v>100.60000000000001</v>
      </c>
      <c r="M862" s="69">
        <f t="shared" si="158"/>
        <v>188.39999999999998</v>
      </c>
      <c r="N862" s="69">
        <f t="shared" si="168"/>
        <v>18.839999999999996</v>
      </c>
      <c r="O862" s="69">
        <f t="shared" si="159"/>
        <v>100.60000000000001</v>
      </c>
      <c r="P862" s="69">
        <f t="shared" si="160"/>
        <v>152.1</v>
      </c>
      <c r="Q862" s="70">
        <f t="shared" si="161"/>
        <v>1521</v>
      </c>
      <c r="R862" s="70">
        <v>162.30788616174493</v>
      </c>
      <c r="S862" s="71">
        <f t="shared" si="162"/>
        <v>13.663961261905488</v>
      </c>
      <c r="T862" s="71">
        <f t="shared" si="163"/>
        <v>1.5581639889380869</v>
      </c>
      <c r="U862" s="86">
        <v>20.389893486248269</v>
      </c>
      <c r="V862" s="70">
        <f t="shared" si="164"/>
        <v>328.06357692096066</v>
      </c>
      <c r="W862" s="86">
        <f t="shared" si="165"/>
        <v>114.68314083978294</v>
      </c>
      <c r="X862" s="86">
        <f t="shared" si="166"/>
        <v>443</v>
      </c>
      <c r="Y862" s="25">
        <f t="shared" si="167"/>
        <v>377</v>
      </c>
    </row>
    <row r="863" spans="1:25" ht="24" x14ac:dyDescent="0.45">
      <c r="A863" s="10" t="s">
        <v>26</v>
      </c>
      <c r="B863" s="21" t="s">
        <v>26</v>
      </c>
      <c r="C863" s="77" t="s">
        <v>567</v>
      </c>
      <c r="D863" s="78">
        <v>3041</v>
      </c>
      <c r="E863" s="74">
        <v>10286</v>
      </c>
      <c r="F863" s="78">
        <v>2781</v>
      </c>
      <c r="G863" s="78">
        <v>504</v>
      </c>
      <c r="H863" s="69">
        <v>139.70514628300774</v>
      </c>
      <c r="I863" s="69">
        <v>23.522279194709643</v>
      </c>
      <c r="J863" s="69">
        <v>15.400475439816626</v>
      </c>
      <c r="K863" s="69">
        <v>2818.3048601022087</v>
      </c>
      <c r="L863" s="69">
        <f t="shared" si="157"/>
        <v>139.05000000000001</v>
      </c>
      <c r="M863" s="69">
        <f t="shared" si="158"/>
        <v>364.95</v>
      </c>
      <c r="N863" s="69">
        <f t="shared" si="168"/>
        <v>36.494999999999997</v>
      </c>
      <c r="O863" s="69">
        <f t="shared" si="159"/>
        <v>139.05000000000001</v>
      </c>
      <c r="P863" s="69">
        <f t="shared" si="160"/>
        <v>26</v>
      </c>
      <c r="Q863" s="70">
        <f t="shared" si="161"/>
        <v>260</v>
      </c>
      <c r="R863" s="70">
        <v>139.70514628300774</v>
      </c>
      <c r="S863" s="71">
        <f t="shared" si="162"/>
        <v>11.761139597354822</v>
      </c>
      <c r="T863" s="71">
        <f t="shared" si="163"/>
        <v>1.5400475439816628</v>
      </c>
      <c r="U863" s="86">
        <v>28.183048601022087</v>
      </c>
      <c r="V863" s="70">
        <f t="shared" si="164"/>
        <v>167.61428693740297</v>
      </c>
      <c r="W863" s="86">
        <f t="shared" si="165"/>
        <v>58.593925775043282</v>
      </c>
      <c r="X863" s="86">
        <f t="shared" si="166"/>
        <v>226</v>
      </c>
      <c r="Y863" s="25">
        <f t="shared" si="167"/>
        <v>192</v>
      </c>
    </row>
    <row r="864" spans="1:25" ht="24" x14ac:dyDescent="0.45">
      <c r="A864" s="10" t="s">
        <v>26</v>
      </c>
      <c r="B864" s="21" t="s">
        <v>26</v>
      </c>
      <c r="C864" s="77" t="s">
        <v>586</v>
      </c>
      <c r="D864" s="78">
        <v>2814</v>
      </c>
      <c r="E864" s="74">
        <v>9840</v>
      </c>
      <c r="F864" s="78">
        <v>2651</v>
      </c>
      <c r="G864" s="78">
        <v>231</v>
      </c>
      <c r="H864" s="69">
        <v>129.27664637960663</v>
      </c>
      <c r="I864" s="69">
        <v>21.766423431079559</v>
      </c>
      <c r="J864" s="69">
        <v>14.732712262083959</v>
      </c>
      <c r="K864" s="69">
        <v>2686.5610155091531</v>
      </c>
      <c r="L864" s="69">
        <f t="shared" si="157"/>
        <v>132.55000000000001</v>
      </c>
      <c r="M864" s="69">
        <f t="shared" si="158"/>
        <v>98.449999999999989</v>
      </c>
      <c r="N864" s="69">
        <f t="shared" si="168"/>
        <v>9.8449999999999989</v>
      </c>
      <c r="O864" s="69">
        <f t="shared" si="159"/>
        <v>132.55000000000001</v>
      </c>
      <c r="P864" s="69">
        <f t="shared" si="160"/>
        <v>16.3</v>
      </c>
      <c r="Q864" s="70">
        <f t="shared" si="161"/>
        <v>163</v>
      </c>
      <c r="R864" s="70">
        <v>129.27664637960663</v>
      </c>
      <c r="S864" s="71">
        <f t="shared" si="162"/>
        <v>10.88321171553978</v>
      </c>
      <c r="T864" s="71">
        <f t="shared" si="163"/>
        <v>1.473271226208396</v>
      </c>
      <c r="U864" s="86">
        <v>26.865610155091531</v>
      </c>
      <c r="V864" s="70">
        <f t="shared" si="164"/>
        <v>172.00719702402955</v>
      </c>
      <c r="W864" s="86">
        <f t="shared" si="165"/>
        <v>60.129581549114413</v>
      </c>
      <c r="X864" s="86">
        <f t="shared" si="166"/>
        <v>232</v>
      </c>
      <c r="Y864" s="25">
        <f t="shared" si="167"/>
        <v>197</v>
      </c>
    </row>
    <row r="865" spans="1:25" ht="24" x14ac:dyDescent="0.45">
      <c r="A865" s="10" t="s">
        <v>26</v>
      </c>
      <c r="B865" s="21" t="s">
        <v>26</v>
      </c>
      <c r="C865" s="77" t="s">
        <v>611</v>
      </c>
      <c r="D865" s="78">
        <v>2869</v>
      </c>
      <c r="E865" s="74">
        <v>9205</v>
      </c>
      <c r="F865" s="78">
        <v>2803</v>
      </c>
      <c r="G865" s="78">
        <v>453</v>
      </c>
      <c r="H865" s="69">
        <v>131.8033754310915</v>
      </c>
      <c r="I865" s="69">
        <v>22.191851039007553</v>
      </c>
      <c r="J865" s="69">
        <v>13.781973208585654</v>
      </c>
      <c r="K865" s="69">
        <v>2840.5999722641104</v>
      </c>
      <c r="L865" s="69">
        <f t="shared" si="157"/>
        <v>140.15</v>
      </c>
      <c r="M865" s="69">
        <f t="shared" si="158"/>
        <v>312.85000000000002</v>
      </c>
      <c r="N865" s="69">
        <f t="shared" si="168"/>
        <v>31.285000000000004</v>
      </c>
      <c r="O865" s="69">
        <f t="shared" si="159"/>
        <v>140.15</v>
      </c>
      <c r="P865" s="69">
        <f t="shared" si="160"/>
        <v>6.6000000000000005</v>
      </c>
      <c r="Q865" s="70">
        <f t="shared" si="161"/>
        <v>66</v>
      </c>
      <c r="R865" s="70">
        <v>131.8033754310915</v>
      </c>
      <c r="S865" s="71">
        <f t="shared" si="162"/>
        <v>11.095925519503776</v>
      </c>
      <c r="T865" s="71">
        <f t="shared" si="163"/>
        <v>1.3781973208585656</v>
      </c>
      <c r="U865" s="86">
        <v>28.405999722641106</v>
      </c>
      <c r="V865" s="70">
        <f t="shared" si="164"/>
        <v>145.2421033523778</v>
      </c>
      <c r="W865" s="86">
        <f t="shared" si="165"/>
        <v>50.773148153048787</v>
      </c>
      <c r="X865" s="86">
        <f t="shared" si="166"/>
        <v>196</v>
      </c>
      <c r="Y865" s="25">
        <f t="shared" si="167"/>
        <v>167</v>
      </c>
    </row>
    <row r="866" spans="1:25" ht="24" x14ac:dyDescent="0.45">
      <c r="A866" s="10" t="s">
        <v>68</v>
      </c>
      <c r="B866" s="21" t="s">
        <v>26</v>
      </c>
      <c r="C866" s="77" t="s">
        <v>616</v>
      </c>
      <c r="D866" s="78">
        <v>2335</v>
      </c>
      <c r="E866" s="74">
        <v>9112</v>
      </c>
      <c r="F866" s="78">
        <v>2154</v>
      </c>
      <c r="G866" s="78">
        <v>38</v>
      </c>
      <c r="H866" s="69">
        <v>107.27113336758404</v>
      </c>
      <c r="I866" s="69">
        <v>18.061335718397572</v>
      </c>
      <c r="J866" s="69">
        <v>13.64273111098669</v>
      </c>
      <c r="K866" s="69">
        <v>2182.8941634880107</v>
      </c>
      <c r="L866" s="69">
        <f t="shared" si="157"/>
        <v>107.7</v>
      </c>
      <c r="M866" s="69">
        <f t="shared" si="158"/>
        <v>-69.7</v>
      </c>
      <c r="N866" s="69">
        <f t="shared" si="168"/>
        <v>-6.9700000000000006</v>
      </c>
      <c r="O866" s="69">
        <f t="shared" si="159"/>
        <v>107.7</v>
      </c>
      <c r="P866" s="69">
        <f t="shared" si="160"/>
        <v>18.100000000000001</v>
      </c>
      <c r="Q866" s="70">
        <f t="shared" si="161"/>
        <v>181</v>
      </c>
      <c r="R866" s="70">
        <v>107.27113336758404</v>
      </c>
      <c r="S866" s="71">
        <f t="shared" si="162"/>
        <v>9.0306678591987861</v>
      </c>
      <c r="T866" s="71">
        <f t="shared" si="163"/>
        <v>1.364273111098669</v>
      </c>
      <c r="U866" s="86">
        <v>21.82894163488011</v>
      </c>
      <c r="V866" s="70">
        <f t="shared" si="164"/>
        <v>161.83646975056425</v>
      </c>
      <c r="W866" s="86">
        <f t="shared" si="165"/>
        <v>56.574139767697559</v>
      </c>
      <c r="X866" s="86">
        <f t="shared" si="166"/>
        <v>218</v>
      </c>
      <c r="Y866" s="25">
        <f t="shared" si="167"/>
        <v>185</v>
      </c>
    </row>
    <row r="867" spans="1:25" ht="24" x14ac:dyDescent="0.45">
      <c r="A867" s="10" t="s">
        <v>26</v>
      </c>
      <c r="B867" s="21" t="s">
        <v>26</v>
      </c>
      <c r="C867" s="77" t="s">
        <v>638</v>
      </c>
      <c r="D867" s="78">
        <v>2426</v>
      </c>
      <c r="E867" s="74">
        <v>8568</v>
      </c>
      <c r="F867" s="78">
        <v>2168</v>
      </c>
      <c r="G867" s="78">
        <v>154</v>
      </c>
      <c r="H867" s="69">
        <v>111.45172143458625</v>
      </c>
      <c r="I867" s="69">
        <v>18.765225033332982</v>
      </c>
      <c r="J867" s="69">
        <v>12.828239701375542</v>
      </c>
      <c r="K867" s="69">
        <v>2197.0819621364935</v>
      </c>
      <c r="L867" s="69">
        <f t="shared" si="157"/>
        <v>108.4</v>
      </c>
      <c r="M867" s="69">
        <f t="shared" si="158"/>
        <v>45.599999999999994</v>
      </c>
      <c r="N867" s="69">
        <f t="shared" si="168"/>
        <v>4.5599999999999996</v>
      </c>
      <c r="O867" s="69">
        <f t="shared" si="159"/>
        <v>108.4</v>
      </c>
      <c r="P867" s="69">
        <f t="shared" si="160"/>
        <v>25.8</v>
      </c>
      <c r="Q867" s="70">
        <f t="shared" si="161"/>
        <v>258</v>
      </c>
      <c r="R867" s="70">
        <v>111.45172143458625</v>
      </c>
      <c r="S867" s="71">
        <f t="shared" si="162"/>
        <v>9.3826125166664909</v>
      </c>
      <c r="T867" s="71">
        <f t="shared" si="163"/>
        <v>1.2828239701375543</v>
      </c>
      <c r="U867" s="86">
        <v>21.970819621364939</v>
      </c>
      <c r="V867" s="70">
        <f t="shared" si="164"/>
        <v>162.76232960248012</v>
      </c>
      <c r="W867" s="86">
        <f t="shared" si="165"/>
        <v>56.897798117069129</v>
      </c>
      <c r="X867" s="86">
        <f t="shared" si="166"/>
        <v>220</v>
      </c>
      <c r="Y867" s="25">
        <f t="shared" si="167"/>
        <v>187</v>
      </c>
    </row>
    <row r="868" spans="1:25" ht="24" x14ac:dyDescent="0.45">
      <c r="A868" s="10" t="s">
        <v>212</v>
      </c>
      <c r="B868" s="21" t="s">
        <v>26</v>
      </c>
      <c r="C868" s="77" t="s">
        <v>651</v>
      </c>
      <c r="D868" s="78">
        <v>2435</v>
      </c>
      <c r="E868" s="74">
        <v>8252</v>
      </c>
      <c r="F868" s="78">
        <v>2396</v>
      </c>
      <c r="G868" s="78">
        <v>43</v>
      </c>
      <c r="H868" s="69">
        <v>111.86518618846559</v>
      </c>
      <c r="I868" s="69">
        <v>18.834840460084834</v>
      </c>
      <c r="J868" s="69">
        <v>12.355116014910246</v>
      </c>
      <c r="K868" s="69">
        <v>2428.1403972689291</v>
      </c>
      <c r="L868" s="69">
        <f t="shared" si="157"/>
        <v>119.80000000000001</v>
      </c>
      <c r="M868" s="69">
        <f t="shared" si="158"/>
        <v>-76.800000000000011</v>
      </c>
      <c r="N868" s="69">
        <f t="shared" si="168"/>
        <v>-7.6800000000000015</v>
      </c>
      <c r="O868" s="69">
        <f t="shared" si="159"/>
        <v>119.80000000000001</v>
      </c>
      <c r="P868" s="69">
        <f t="shared" si="160"/>
        <v>3.9000000000000004</v>
      </c>
      <c r="Q868" s="70">
        <f t="shared" si="161"/>
        <v>39</v>
      </c>
      <c r="R868" s="70">
        <v>111.86518618846559</v>
      </c>
      <c r="S868" s="71">
        <f t="shared" si="162"/>
        <v>9.417420230042417</v>
      </c>
      <c r="T868" s="71">
        <f t="shared" si="163"/>
        <v>1.2355116014910248</v>
      </c>
      <c r="U868" s="86">
        <v>24.28140397268929</v>
      </c>
      <c r="V868" s="70">
        <f t="shared" si="164"/>
        <v>155.9084987897063</v>
      </c>
      <c r="W868" s="86">
        <f t="shared" si="165"/>
        <v>54.501863610195308</v>
      </c>
      <c r="X868" s="86">
        <f t="shared" si="166"/>
        <v>210</v>
      </c>
      <c r="Y868" s="25">
        <f t="shared" si="167"/>
        <v>179</v>
      </c>
    </row>
    <row r="869" spans="1:25" ht="24" x14ac:dyDescent="0.45">
      <c r="A869" s="10" t="s">
        <v>68</v>
      </c>
      <c r="B869" s="21" t="s">
        <v>26</v>
      </c>
      <c r="C869" s="77" t="s">
        <v>667</v>
      </c>
      <c r="D869" s="78">
        <v>2596</v>
      </c>
      <c r="E869" s="74">
        <v>8005</v>
      </c>
      <c r="F869" s="78">
        <v>2540</v>
      </c>
      <c r="G869" s="78">
        <v>5</v>
      </c>
      <c r="H869" s="69">
        <v>119.26161123008488</v>
      </c>
      <c r="I869" s="69">
        <v>20.080183094201328</v>
      </c>
      <c r="J869" s="69">
        <v>11.985300981502244</v>
      </c>
      <c r="K869" s="69">
        <v>2574.0720405104676</v>
      </c>
      <c r="L869" s="69">
        <f t="shared" si="157"/>
        <v>127</v>
      </c>
      <c r="M869" s="69">
        <f t="shared" si="158"/>
        <v>-122</v>
      </c>
      <c r="N869" s="69">
        <f t="shared" si="168"/>
        <v>-12.2</v>
      </c>
      <c r="O869" s="69">
        <f t="shared" si="159"/>
        <v>127</v>
      </c>
      <c r="P869" s="69">
        <f t="shared" si="160"/>
        <v>5.6000000000000005</v>
      </c>
      <c r="Q869" s="70">
        <f t="shared" si="161"/>
        <v>56</v>
      </c>
      <c r="R869" s="70">
        <v>119.26161123008488</v>
      </c>
      <c r="S869" s="71">
        <f t="shared" si="162"/>
        <v>10.040091547100664</v>
      </c>
      <c r="T869" s="71">
        <f t="shared" si="163"/>
        <v>1.1985300981502245</v>
      </c>
      <c r="U869" s="86">
        <v>25.740720405104675</v>
      </c>
      <c r="V869" s="70">
        <f t="shared" si="164"/>
        <v>171.64389308413996</v>
      </c>
      <c r="W869" s="86">
        <f t="shared" si="165"/>
        <v>60.002579224452063</v>
      </c>
      <c r="X869" s="86">
        <f t="shared" si="166"/>
        <v>232</v>
      </c>
      <c r="Y869" s="25">
        <f t="shared" si="167"/>
        <v>197</v>
      </c>
    </row>
    <row r="870" spans="1:25" ht="24" x14ac:dyDescent="0.45">
      <c r="A870" s="10" t="s">
        <v>82</v>
      </c>
      <c r="B870" s="21" t="s">
        <v>26</v>
      </c>
      <c r="C870" s="77" t="s">
        <v>685</v>
      </c>
      <c r="D870" s="78">
        <v>2209</v>
      </c>
      <c r="E870" s="74">
        <v>7644</v>
      </c>
      <c r="F870" s="78">
        <v>2138</v>
      </c>
      <c r="G870" s="78">
        <v>222</v>
      </c>
      <c r="H870" s="69">
        <v>101.4826268132733</v>
      </c>
      <c r="I870" s="69">
        <v>17.086719743871623</v>
      </c>
      <c r="J870" s="69">
        <v>11.444802086521317</v>
      </c>
      <c r="K870" s="69">
        <v>2166.679536461173</v>
      </c>
      <c r="L870" s="69">
        <f t="shared" si="157"/>
        <v>106.9</v>
      </c>
      <c r="M870" s="69">
        <f t="shared" si="158"/>
        <v>115.1</v>
      </c>
      <c r="N870" s="69">
        <f t="shared" si="168"/>
        <v>11.51</v>
      </c>
      <c r="O870" s="69">
        <f t="shared" si="159"/>
        <v>106.9</v>
      </c>
      <c r="P870" s="69">
        <f t="shared" si="160"/>
        <v>7.1000000000000005</v>
      </c>
      <c r="Q870" s="70">
        <f t="shared" si="161"/>
        <v>71</v>
      </c>
      <c r="R870" s="70">
        <v>101.4826268132733</v>
      </c>
      <c r="S870" s="71">
        <f t="shared" si="162"/>
        <v>8.5433598719358113</v>
      </c>
      <c r="T870" s="71">
        <f t="shared" si="163"/>
        <v>1.1444802086521317</v>
      </c>
      <c r="U870" s="86">
        <v>21.66679536461173</v>
      </c>
      <c r="V870" s="70">
        <f t="shared" si="164"/>
        <v>126.13830184116868</v>
      </c>
      <c r="W870" s="86">
        <f t="shared" si="165"/>
        <v>44.094918342084142</v>
      </c>
      <c r="X870" s="86">
        <f t="shared" si="166"/>
        <v>170</v>
      </c>
      <c r="Y870" s="25">
        <f t="shared" si="167"/>
        <v>145</v>
      </c>
    </row>
    <row r="871" spans="1:25" ht="24" x14ac:dyDescent="0.45">
      <c r="A871" s="10" t="s">
        <v>335</v>
      </c>
      <c r="B871" s="21" t="s">
        <v>26</v>
      </c>
      <c r="C871" s="77" t="s">
        <v>687</v>
      </c>
      <c r="D871" s="78">
        <v>2441</v>
      </c>
      <c r="E871" s="74">
        <v>7600</v>
      </c>
      <c r="F871" s="78">
        <v>2377</v>
      </c>
      <c r="G871" s="78">
        <v>29</v>
      </c>
      <c r="H871" s="69">
        <v>112.14082935771849</v>
      </c>
      <c r="I871" s="69">
        <v>18.881250744586072</v>
      </c>
      <c r="J871" s="69">
        <v>11.378924104861593</v>
      </c>
      <c r="K871" s="69">
        <v>2408.8855276745594</v>
      </c>
      <c r="L871" s="69">
        <f t="shared" si="157"/>
        <v>118.85000000000001</v>
      </c>
      <c r="M871" s="69">
        <f t="shared" si="158"/>
        <v>-89.850000000000009</v>
      </c>
      <c r="N871" s="69">
        <f t="shared" si="168"/>
        <v>-8.9850000000000012</v>
      </c>
      <c r="O871" s="69">
        <f t="shared" si="159"/>
        <v>118.85000000000001</v>
      </c>
      <c r="P871" s="69">
        <f t="shared" si="160"/>
        <v>6.4</v>
      </c>
      <c r="Q871" s="70">
        <f t="shared" si="161"/>
        <v>64</v>
      </c>
      <c r="R871" s="70">
        <v>112.14082935771849</v>
      </c>
      <c r="S871" s="71">
        <f t="shared" si="162"/>
        <v>9.4406253722930362</v>
      </c>
      <c r="T871" s="71">
        <f t="shared" si="163"/>
        <v>1.1378924104861594</v>
      </c>
      <c r="U871" s="86">
        <v>24.088855276745594</v>
      </c>
      <c r="V871" s="70">
        <f t="shared" si="164"/>
        <v>159.91741759627098</v>
      </c>
      <c r="W871" s="86">
        <f t="shared" si="165"/>
        <v>55.90328526274066</v>
      </c>
      <c r="X871" s="86">
        <f t="shared" si="166"/>
        <v>216</v>
      </c>
      <c r="Y871" s="25">
        <f t="shared" si="167"/>
        <v>184</v>
      </c>
    </row>
    <row r="872" spans="1:25" ht="24" x14ac:dyDescent="0.45">
      <c r="A872" s="10" t="s">
        <v>1342</v>
      </c>
      <c r="B872" s="21" t="s">
        <v>26</v>
      </c>
      <c r="C872" s="77" t="s">
        <v>711</v>
      </c>
      <c r="D872" s="78">
        <v>1869</v>
      </c>
      <c r="E872" s="74">
        <v>7210</v>
      </c>
      <c r="F872" s="78">
        <v>1818</v>
      </c>
      <c r="G872" s="78">
        <v>22</v>
      </c>
      <c r="H872" s="69">
        <v>85.862847222276059</v>
      </c>
      <c r="I872" s="69">
        <v>14.456803622134931</v>
      </c>
      <c r="J872" s="69">
        <v>10.795005631059485</v>
      </c>
      <c r="K872" s="69">
        <v>1842.3869959244212</v>
      </c>
      <c r="L872" s="69">
        <f t="shared" si="157"/>
        <v>90.9</v>
      </c>
      <c r="M872" s="69">
        <f t="shared" si="158"/>
        <v>-68.900000000000006</v>
      </c>
      <c r="N872" s="69">
        <f t="shared" si="168"/>
        <v>-6.8900000000000006</v>
      </c>
      <c r="O872" s="69">
        <f t="shared" si="159"/>
        <v>90.9</v>
      </c>
      <c r="P872" s="69">
        <f t="shared" si="160"/>
        <v>5.1000000000000005</v>
      </c>
      <c r="Q872" s="70">
        <f t="shared" si="161"/>
        <v>51</v>
      </c>
      <c r="R872" s="70">
        <v>85.862847222276059</v>
      </c>
      <c r="S872" s="71">
        <f t="shared" si="162"/>
        <v>7.2284018110674655</v>
      </c>
      <c r="T872" s="71">
        <f t="shared" si="163"/>
        <v>1.0795005631059487</v>
      </c>
      <c r="U872" s="86">
        <v>18.423869959244211</v>
      </c>
      <c r="V872" s="70">
        <f t="shared" si="164"/>
        <v>122.42561842948179</v>
      </c>
      <c r="W872" s="86">
        <f t="shared" si="165"/>
        <v>42.797053462989084</v>
      </c>
      <c r="X872" s="86">
        <f t="shared" si="166"/>
        <v>165</v>
      </c>
      <c r="Y872" s="25">
        <f t="shared" si="167"/>
        <v>140</v>
      </c>
    </row>
    <row r="873" spans="1:25" ht="24" x14ac:dyDescent="0.45">
      <c r="A873" s="10" t="s">
        <v>733</v>
      </c>
      <c r="B873" s="21" t="s">
        <v>26</v>
      </c>
      <c r="C873" s="77" t="s">
        <v>733</v>
      </c>
      <c r="D873" s="78">
        <v>1850</v>
      </c>
      <c r="E873" s="74">
        <v>6876</v>
      </c>
      <c r="F873" s="78">
        <v>1619</v>
      </c>
      <c r="G873" s="78">
        <v>271</v>
      </c>
      <c r="H873" s="69">
        <v>84.989977186308565</v>
      </c>
      <c r="I873" s="69">
        <v>14.309837721214352</v>
      </c>
      <c r="J873" s="69">
        <v>10.294931861187937</v>
      </c>
      <c r="K873" s="69">
        <v>1640.7175722781287</v>
      </c>
      <c r="L873" s="69">
        <f t="shared" si="157"/>
        <v>80.95</v>
      </c>
      <c r="M873" s="69">
        <f t="shared" si="158"/>
        <v>190.05</v>
      </c>
      <c r="N873" s="69">
        <f t="shared" si="168"/>
        <v>19.005000000000003</v>
      </c>
      <c r="O873" s="69">
        <f t="shared" si="159"/>
        <v>80.95</v>
      </c>
      <c r="P873" s="69">
        <f t="shared" si="160"/>
        <v>23.1</v>
      </c>
      <c r="Q873" s="70">
        <f t="shared" si="161"/>
        <v>231</v>
      </c>
      <c r="R873" s="70">
        <v>84.989977186308565</v>
      </c>
      <c r="S873" s="71">
        <f t="shared" si="162"/>
        <v>7.1549188606071761</v>
      </c>
      <c r="T873" s="71">
        <f t="shared" si="163"/>
        <v>1.0294931861187937</v>
      </c>
      <c r="U873" s="86">
        <v>16.407175722781286</v>
      </c>
      <c r="V873" s="70">
        <f t="shared" si="164"/>
        <v>111.61757858357825</v>
      </c>
      <c r="W873" s="86">
        <f t="shared" si="165"/>
        <v>39.018822525306021</v>
      </c>
      <c r="X873" s="86">
        <f t="shared" si="166"/>
        <v>151</v>
      </c>
      <c r="Y873" s="25">
        <f t="shared" si="167"/>
        <v>128</v>
      </c>
    </row>
    <row r="874" spans="1:25" ht="24" x14ac:dyDescent="0.45">
      <c r="A874" s="10" t="s">
        <v>734</v>
      </c>
      <c r="B874" s="21" t="s">
        <v>26</v>
      </c>
      <c r="C874" s="77" t="s">
        <v>734</v>
      </c>
      <c r="D874" s="78">
        <v>1958</v>
      </c>
      <c r="E874" s="74">
        <v>6868</v>
      </c>
      <c r="F874" s="78">
        <v>1823</v>
      </c>
      <c r="G874" s="78">
        <v>325</v>
      </c>
      <c r="H874" s="69">
        <v>89.95155423286063</v>
      </c>
      <c r="I874" s="69">
        <v>15.145222842236596</v>
      </c>
      <c r="J874" s="69">
        <v>10.282954046340715</v>
      </c>
      <c r="K874" s="69">
        <v>1847.454066870308</v>
      </c>
      <c r="L874" s="69">
        <f t="shared" si="157"/>
        <v>91.15</v>
      </c>
      <c r="M874" s="69">
        <f t="shared" si="158"/>
        <v>233.85</v>
      </c>
      <c r="N874" s="69">
        <f t="shared" si="168"/>
        <v>23.384999999999998</v>
      </c>
      <c r="O874" s="69">
        <f t="shared" si="159"/>
        <v>91.15</v>
      </c>
      <c r="P874" s="69">
        <f t="shared" si="160"/>
        <v>13.5</v>
      </c>
      <c r="Q874" s="70">
        <f t="shared" si="161"/>
        <v>135</v>
      </c>
      <c r="R874" s="70">
        <v>89.95155423286063</v>
      </c>
      <c r="S874" s="71">
        <f t="shared" si="162"/>
        <v>7.5726114211182978</v>
      </c>
      <c r="T874" s="71">
        <f t="shared" si="163"/>
        <v>1.0282954046340715</v>
      </c>
      <c r="U874" s="86">
        <v>18.474540668703082</v>
      </c>
      <c r="V874" s="70">
        <f t="shared" si="164"/>
        <v>105.08541091804794</v>
      </c>
      <c r="W874" s="86">
        <f t="shared" si="165"/>
        <v>36.735333722903626</v>
      </c>
      <c r="X874" s="86">
        <f t="shared" si="166"/>
        <v>142</v>
      </c>
      <c r="Y874" s="25">
        <f t="shared" si="167"/>
        <v>121</v>
      </c>
    </row>
    <row r="875" spans="1:25" ht="24" x14ac:dyDescent="0.45">
      <c r="A875" s="10" t="s">
        <v>455</v>
      </c>
      <c r="B875" s="21" t="s">
        <v>26</v>
      </c>
      <c r="C875" s="77" t="s">
        <v>736</v>
      </c>
      <c r="D875" s="78">
        <v>1793</v>
      </c>
      <c r="E875" s="74">
        <v>6835</v>
      </c>
      <c r="F875" s="78">
        <v>1055</v>
      </c>
      <c r="G875" s="78">
        <v>76</v>
      </c>
      <c r="H875" s="69">
        <v>82.371367078406081</v>
      </c>
      <c r="I875" s="69">
        <v>13.868940018452612</v>
      </c>
      <c r="J875" s="69">
        <v>10.233545560095919</v>
      </c>
      <c r="K875" s="69">
        <v>1069.1519695821037</v>
      </c>
      <c r="L875" s="69">
        <f t="shared" si="157"/>
        <v>52.75</v>
      </c>
      <c r="M875" s="69">
        <f t="shared" si="158"/>
        <v>23.25</v>
      </c>
      <c r="N875" s="69">
        <f t="shared" si="168"/>
        <v>2.3250000000000002</v>
      </c>
      <c r="O875" s="69">
        <f t="shared" si="159"/>
        <v>52.75</v>
      </c>
      <c r="P875" s="69">
        <f t="shared" si="160"/>
        <v>73.8</v>
      </c>
      <c r="Q875" s="70">
        <f t="shared" si="161"/>
        <v>738</v>
      </c>
      <c r="R875" s="70">
        <v>82.371367078406081</v>
      </c>
      <c r="S875" s="71">
        <f t="shared" si="162"/>
        <v>6.9344700092263061</v>
      </c>
      <c r="T875" s="71">
        <f t="shared" si="163"/>
        <v>1.023354556009592</v>
      </c>
      <c r="U875" s="86">
        <v>10.691519695821038</v>
      </c>
      <c r="V875" s="70">
        <f t="shared" si="164"/>
        <v>170.44900222744386</v>
      </c>
      <c r="W875" s="86">
        <f t="shared" si="165"/>
        <v>59.584874102497416</v>
      </c>
      <c r="X875" s="86">
        <f t="shared" si="166"/>
        <v>230</v>
      </c>
      <c r="Y875" s="25">
        <f t="shared" si="167"/>
        <v>196</v>
      </c>
    </row>
    <row r="876" spans="1:25" ht="24" x14ac:dyDescent="0.45">
      <c r="A876" s="10" t="s">
        <v>98</v>
      </c>
      <c r="B876" s="21" t="s">
        <v>26</v>
      </c>
      <c r="C876" s="77" t="s">
        <v>739</v>
      </c>
      <c r="D876" s="78">
        <v>1970</v>
      </c>
      <c r="E876" s="74">
        <v>6750</v>
      </c>
      <c r="F876" s="78">
        <v>1687</v>
      </c>
      <c r="G876" s="78">
        <v>12</v>
      </c>
      <c r="H876" s="69">
        <v>90.50284057136642</v>
      </c>
      <c r="I876" s="69">
        <v>15.238043411239067</v>
      </c>
      <c r="J876" s="69">
        <v>10.106281277344179</v>
      </c>
      <c r="K876" s="69">
        <v>1709.6297371421883</v>
      </c>
      <c r="L876" s="69">
        <f t="shared" si="157"/>
        <v>84.350000000000009</v>
      </c>
      <c r="M876" s="69">
        <f t="shared" si="158"/>
        <v>-72.350000000000009</v>
      </c>
      <c r="N876" s="69">
        <f t="shared" si="168"/>
        <v>-7.2350000000000012</v>
      </c>
      <c r="O876" s="69">
        <f t="shared" si="159"/>
        <v>84.350000000000009</v>
      </c>
      <c r="P876" s="69">
        <f t="shared" si="160"/>
        <v>28.3</v>
      </c>
      <c r="Q876" s="70">
        <f t="shared" si="161"/>
        <v>283</v>
      </c>
      <c r="R876" s="70">
        <v>90.50284057136642</v>
      </c>
      <c r="S876" s="71">
        <f t="shared" si="162"/>
        <v>7.6190217056195335</v>
      </c>
      <c r="T876" s="71">
        <f t="shared" si="163"/>
        <v>1.010628127734418</v>
      </c>
      <c r="U876" s="86">
        <v>17.096297371421883</v>
      </c>
      <c r="V876" s="70">
        <f t="shared" si="164"/>
        <v>149.74253152067342</v>
      </c>
      <c r="W876" s="86">
        <f t="shared" si="165"/>
        <v>52.346389664063352</v>
      </c>
      <c r="X876" s="86">
        <f t="shared" si="166"/>
        <v>202</v>
      </c>
      <c r="Y876" s="25">
        <f t="shared" si="167"/>
        <v>172</v>
      </c>
    </row>
    <row r="877" spans="1:25" ht="24" x14ac:dyDescent="0.45">
      <c r="A877" s="10" t="s">
        <v>82</v>
      </c>
      <c r="B877" s="21" t="s">
        <v>26</v>
      </c>
      <c r="C877" s="77" t="s">
        <v>789</v>
      </c>
      <c r="D877" s="78">
        <v>1862</v>
      </c>
      <c r="E877" s="74">
        <v>5967</v>
      </c>
      <c r="F877" s="78">
        <v>1771</v>
      </c>
      <c r="G877" s="78">
        <v>124</v>
      </c>
      <c r="H877" s="69">
        <v>85.54126352481434</v>
      </c>
      <c r="I877" s="69">
        <v>14.402658290216824</v>
      </c>
      <c r="J877" s="69">
        <v>8.9339526491722534</v>
      </c>
      <c r="K877" s="69">
        <v>1794.7565290330858</v>
      </c>
      <c r="L877" s="69">
        <f t="shared" si="157"/>
        <v>88.550000000000011</v>
      </c>
      <c r="M877" s="69">
        <f t="shared" si="158"/>
        <v>35.449999999999989</v>
      </c>
      <c r="N877" s="69">
        <f t="shared" si="168"/>
        <v>3.544999999999999</v>
      </c>
      <c r="O877" s="69">
        <f t="shared" si="159"/>
        <v>88.550000000000011</v>
      </c>
      <c r="P877" s="69">
        <f t="shared" si="160"/>
        <v>9.1</v>
      </c>
      <c r="Q877" s="70">
        <f t="shared" si="161"/>
        <v>91</v>
      </c>
      <c r="R877" s="70">
        <v>85.54126352481434</v>
      </c>
      <c r="S877" s="71">
        <f t="shared" si="162"/>
        <v>7.2013291451084118</v>
      </c>
      <c r="T877" s="71">
        <f t="shared" si="163"/>
        <v>0.89339526491722543</v>
      </c>
      <c r="U877" s="86">
        <v>17.947565290330857</v>
      </c>
      <c r="V877" s="70">
        <f t="shared" si="164"/>
        <v>115.35176269533638</v>
      </c>
      <c r="W877" s="86">
        <f t="shared" si="165"/>
        <v>40.324203532334465</v>
      </c>
      <c r="X877" s="86">
        <f t="shared" si="166"/>
        <v>156</v>
      </c>
      <c r="Y877" s="25">
        <f t="shared" si="167"/>
        <v>133</v>
      </c>
    </row>
    <row r="878" spans="1:25" ht="24" x14ac:dyDescent="0.45">
      <c r="A878" s="10" t="s">
        <v>26</v>
      </c>
      <c r="B878" s="21" t="s">
        <v>26</v>
      </c>
      <c r="C878" s="77" t="s">
        <v>801</v>
      </c>
      <c r="D878" s="78">
        <v>1730</v>
      </c>
      <c r="E878" s="74">
        <v>5860</v>
      </c>
      <c r="F878" s="78">
        <v>1590</v>
      </c>
      <c r="G878" s="78">
        <v>246</v>
      </c>
      <c r="H878" s="69">
        <v>79.477113801250709</v>
      </c>
      <c r="I878" s="69">
        <v>13.381632031189637</v>
      </c>
      <c r="J878" s="69">
        <v>8.7737493755906506</v>
      </c>
      <c r="K878" s="69">
        <v>1611.3285607919854</v>
      </c>
      <c r="L878" s="69">
        <f t="shared" si="157"/>
        <v>79.5</v>
      </c>
      <c r="M878" s="69">
        <f t="shared" si="158"/>
        <v>166.5</v>
      </c>
      <c r="N878" s="69">
        <f t="shared" si="168"/>
        <v>16.649999999999999</v>
      </c>
      <c r="O878" s="69">
        <f t="shared" si="159"/>
        <v>79.5</v>
      </c>
      <c r="P878" s="69">
        <f t="shared" si="160"/>
        <v>14</v>
      </c>
      <c r="Q878" s="70">
        <f t="shared" si="161"/>
        <v>140</v>
      </c>
      <c r="R878" s="70">
        <v>79.477113801250709</v>
      </c>
      <c r="S878" s="71">
        <f t="shared" si="162"/>
        <v>6.6908160155948186</v>
      </c>
      <c r="T878" s="71">
        <f t="shared" si="163"/>
        <v>0.87737493755906515</v>
      </c>
      <c r="U878" s="86">
        <v>16.113285607919856</v>
      </c>
      <c r="V878" s="70">
        <f t="shared" si="164"/>
        <v>98.753840487206304</v>
      </c>
      <c r="W878" s="86">
        <f t="shared" si="165"/>
        <v>34.52196889200026</v>
      </c>
      <c r="X878" s="86">
        <f t="shared" si="166"/>
        <v>133</v>
      </c>
      <c r="Y878" s="25">
        <f t="shared" si="167"/>
        <v>113</v>
      </c>
    </row>
    <row r="879" spans="1:25" ht="24" x14ac:dyDescent="0.45">
      <c r="A879" s="10" t="s">
        <v>176</v>
      </c>
      <c r="B879" s="21" t="s">
        <v>26</v>
      </c>
      <c r="C879" s="77" t="s">
        <v>829</v>
      </c>
      <c r="D879" s="78">
        <v>1572</v>
      </c>
      <c r="E879" s="74">
        <v>5607</v>
      </c>
      <c r="F879" s="78">
        <v>1484</v>
      </c>
      <c r="G879" s="78">
        <v>92</v>
      </c>
      <c r="H879" s="69">
        <v>72.218510344257865</v>
      </c>
      <c r="I879" s="69">
        <v>12.159494539323763</v>
      </c>
      <c r="J879" s="69">
        <v>8.3949509810472307</v>
      </c>
      <c r="K879" s="69">
        <v>1503.9066567391865</v>
      </c>
      <c r="L879" s="69">
        <f t="shared" si="157"/>
        <v>74.2</v>
      </c>
      <c r="M879" s="69">
        <f t="shared" si="158"/>
        <v>17.799999999999997</v>
      </c>
      <c r="N879" s="69">
        <f t="shared" si="168"/>
        <v>1.7799999999999998</v>
      </c>
      <c r="O879" s="69">
        <f t="shared" si="159"/>
        <v>74.2</v>
      </c>
      <c r="P879" s="69">
        <f t="shared" si="160"/>
        <v>8.8000000000000007</v>
      </c>
      <c r="Q879" s="70">
        <f t="shared" si="161"/>
        <v>88</v>
      </c>
      <c r="R879" s="70">
        <v>72.218510344257865</v>
      </c>
      <c r="S879" s="71">
        <f t="shared" si="162"/>
        <v>6.0797472696618815</v>
      </c>
      <c r="T879" s="71">
        <f t="shared" si="163"/>
        <v>0.83949509810472311</v>
      </c>
      <c r="U879" s="86">
        <v>15.039066567391865</v>
      </c>
      <c r="V879" s="70">
        <f t="shared" si="164"/>
        <v>99.517829083206891</v>
      </c>
      <c r="W879" s="86">
        <f t="shared" si="165"/>
        <v>34.789040941197094</v>
      </c>
      <c r="X879" s="86">
        <f t="shared" si="166"/>
        <v>134</v>
      </c>
      <c r="Y879" s="25">
        <f t="shared" si="167"/>
        <v>114</v>
      </c>
    </row>
    <row r="880" spans="1:25" ht="24" x14ac:dyDescent="0.45">
      <c r="A880" s="10" t="s">
        <v>441</v>
      </c>
      <c r="B880" s="21" t="s">
        <v>26</v>
      </c>
      <c r="C880" s="77" t="s">
        <v>833</v>
      </c>
      <c r="D880" s="78">
        <v>1632</v>
      </c>
      <c r="E880" s="74">
        <v>5562</v>
      </c>
      <c r="F880" s="78">
        <v>1560</v>
      </c>
      <c r="G880" s="78">
        <v>181</v>
      </c>
      <c r="H880" s="69">
        <v>74.9749420367868</v>
      </c>
      <c r="I880" s="69">
        <v>12.62359738433612</v>
      </c>
      <c r="J880" s="69">
        <v>8.3275757725316026</v>
      </c>
      <c r="K880" s="69">
        <v>1580.9261351166651</v>
      </c>
      <c r="L880" s="69">
        <f t="shared" si="157"/>
        <v>78</v>
      </c>
      <c r="M880" s="69">
        <f t="shared" si="158"/>
        <v>103</v>
      </c>
      <c r="N880" s="69">
        <f t="shared" si="168"/>
        <v>10.3</v>
      </c>
      <c r="O880" s="69">
        <f t="shared" si="159"/>
        <v>78</v>
      </c>
      <c r="P880" s="69">
        <f t="shared" si="160"/>
        <v>7.2</v>
      </c>
      <c r="Q880" s="70">
        <f t="shared" si="161"/>
        <v>72</v>
      </c>
      <c r="R880" s="70">
        <v>74.9749420367868</v>
      </c>
      <c r="S880" s="71">
        <f t="shared" si="162"/>
        <v>6.3117986921680602</v>
      </c>
      <c r="T880" s="71">
        <f t="shared" si="163"/>
        <v>0.83275757725316035</v>
      </c>
      <c r="U880" s="86">
        <v>15.809261351166652</v>
      </c>
      <c r="V880" s="70">
        <f t="shared" si="164"/>
        <v>93.163244502868352</v>
      </c>
      <c r="W880" s="86">
        <f t="shared" si="165"/>
        <v>32.567630916819844</v>
      </c>
      <c r="X880" s="86">
        <f t="shared" si="166"/>
        <v>126</v>
      </c>
      <c r="Y880" s="25">
        <f t="shared" si="167"/>
        <v>107</v>
      </c>
    </row>
    <row r="881" spans="1:25" ht="24" x14ac:dyDescent="0.45">
      <c r="A881" s="10" t="s">
        <v>212</v>
      </c>
      <c r="B881" s="21" t="s">
        <v>26</v>
      </c>
      <c r="C881" s="77" t="s">
        <v>846</v>
      </c>
      <c r="D881" s="78">
        <v>1642</v>
      </c>
      <c r="E881" s="74">
        <v>5471</v>
      </c>
      <c r="F881" s="78">
        <v>1604</v>
      </c>
      <c r="G881" s="78">
        <v>45</v>
      </c>
      <c r="H881" s="69">
        <v>75.434347318874956</v>
      </c>
      <c r="I881" s="69">
        <v>12.700947858504845</v>
      </c>
      <c r="J881" s="69">
        <v>8.1913281286444448</v>
      </c>
      <c r="K881" s="69">
        <v>1625.5163594404685</v>
      </c>
      <c r="L881" s="69">
        <f t="shared" si="157"/>
        <v>80.2</v>
      </c>
      <c r="M881" s="69">
        <f t="shared" si="158"/>
        <v>-35.200000000000003</v>
      </c>
      <c r="N881" s="69">
        <f t="shared" si="168"/>
        <v>-3.5200000000000005</v>
      </c>
      <c r="O881" s="69">
        <f t="shared" si="159"/>
        <v>80.2</v>
      </c>
      <c r="P881" s="69">
        <f t="shared" si="160"/>
        <v>3.8000000000000003</v>
      </c>
      <c r="Q881" s="70">
        <f t="shared" si="161"/>
        <v>38</v>
      </c>
      <c r="R881" s="70">
        <v>75.434347318874956</v>
      </c>
      <c r="S881" s="71">
        <f t="shared" si="162"/>
        <v>6.3504739292524226</v>
      </c>
      <c r="T881" s="71">
        <f t="shared" si="163"/>
        <v>0.8191328128644445</v>
      </c>
      <c r="U881" s="86">
        <v>16.255163594404685</v>
      </c>
      <c r="V881" s="70">
        <f t="shared" si="164"/>
        <v>104.54085202966762</v>
      </c>
      <c r="W881" s="86">
        <f t="shared" si="165"/>
        <v>36.544969025067267</v>
      </c>
      <c r="X881" s="86">
        <f t="shared" si="166"/>
        <v>141</v>
      </c>
      <c r="Y881" s="25">
        <f t="shared" si="167"/>
        <v>120</v>
      </c>
    </row>
    <row r="882" spans="1:25" ht="24" x14ac:dyDescent="0.45">
      <c r="A882" s="10" t="s">
        <v>335</v>
      </c>
      <c r="B882" s="21" t="s">
        <v>26</v>
      </c>
      <c r="C882" s="77" t="s">
        <v>851</v>
      </c>
      <c r="D882" s="78">
        <v>1711</v>
      </c>
      <c r="E882" s="74">
        <v>5445</v>
      </c>
      <c r="F882" s="78">
        <v>1687</v>
      </c>
      <c r="G882" s="78">
        <v>48</v>
      </c>
      <c r="H882" s="69">
        <v>78.604243765283215</v>
      </c>
      <c r="I882" s="69">
        <v>13.234666130269057</v>
      </c>
      <c r="J882" s="69">
        <v>8.1524002303909704</v>
      </c>
      <c r="K882" s="69">
        <v>1709.6297371421883</v>
      </c>
      <c r="L882" s="69">
        <f t="shared" si="157"/>
        <v>84.350000000000009</v>
      </c>
      <c r="M882" s="69">
        <f t="shared" si="158"/>
        <v>-36.350000000000009</v>
      </c>
      <c r="N882" s="69">
        <f t="shared" si="168"/>
        <v>-3.6350000000000007</v>
      </c>
      <c r="O882" s="69">
        <f t="shared" si="159"/>
        <v>84.350000000000009</v>
      </c>
      <c r="P882" s="69">
        <f t="shared" si="160"/>
        <v>2.4000000000000004</v>
      </c>
      <c r="Q882" s="70">
        <f t="shared" si="161"/>
        <v>24</v>
      </c>
      <c r="R882" s="70">
        <v>78.604243765283215</v>
      </c>
      <c r="S882" s="71">
        <f t="shared" si="162"/>
        <v>6.6173330651345283</v>
      </c>
      <c r="T882" s="71">
        <f t="shared" si="163"/>
        <v>0.81524002303909704</v>
      </c>
      <c r="U882" s="86">
        <v>17.096297371421883</v>
      </c>
      <c r="V882" s="70">
        <f t="shared" si="164"/>
        <v>107.53763417880054</v>
      </c>
      <c r="W882" s="86">
        <f t="shared" si="165"/>
        <v>37.592572030865007</v>
      </c>
      <c r="X882" s="86">
        <f t="shared" si="166"/>
        <v>145</v>
      </c>
      <c r="Y882" s="25">
        <f t="shared" si="167"/>
        <v>123</v>
      </c>
    </row>
    <row r="883" spans="1:25" ht="24" x14ac:dyDescent="0.45">
      <c r="A883" s="10" t="s">
        <v>98</v>
      </c>
      <c r="B883" s="21" t="s">
        <v>26</v>
      </c>
      <c r="C883" s="77" t="s">
        <v>864</v>
      </c>
      <c r="D883" s="78">
        <v>1449</v>
      </c>
      <c r="E883" s="74">
        <v>5304</v>
      </c>
      <c r="F883" s="78">
        <v>1027</v>
      </c>
      <c r="G883" s="78">
        <v>29</v>
      </c>
      <c r="H883" s="69">
        <v>66.567825374573573</v>
      </c>
      <c r="I883" s="69">
        <v>11.208083707048431</v>
      </c>
      <c r="J883" s="69">
        <v>7.9412912437086698</v>
      </c>
      <c r="K883" s="69">
        <v>1040.7763722851378</v>
      </c>
      <c r="L883" s="69">
        <f t="shared" si="157"/>
        <v>51.35</v>
      </c>
      <c r="M883" s="69">
        <f t="shared" si="158"/>
        <v>-22.35</v>
      </c>
      <c r="N883" s="69">
        <f t="shared" si="168"/>
        <v>-2.2350000000000003</v>
      </c>
      <c r="O883" s="69">
        <f t="shared" si="159"/>
        <v>51.35</v>
      </c>
      <c r="P883" s="69">
        <f t="shared" si="160"/>
        <v>42.2</v>
      </c>
      <c r="Q883" s="70">
        <f t="shared" si="161"/>
        <v>422</v>
      </c>
      <c r="R883" s="70">
        <v>66.567825374573573</v>
      </c>
      <c r="S883" s="71">
        <f t="shared" si="162"/>
        <v>5.6040418535242154</v>
      </c>
      <c r="T883" s="71">
        <f t="shared" si="163"/>
        <v>0.79412912437086702</v>
      </c>
      <c r="U883" s="86">
        <v>10.407763722851378</v>
      </c>
      <c r="V883" s="70">
        <f t="shared" si="164"/>
        <v>126.22050182657829</v>
      </c>
      <c r="W883" s="86">
        <f t="shared" si="165"/>
        <v>44.123653481145396</v>
      </c>
      <c r="X883" s="86">
        <f t="shared" si="166"/>
        <v>170</v>
      </c>
      <c r="Y883" s="25">
        <f t="shared" si="167"/>
        <v>145</v>
      </c>
    </row>
    <row r="884" spans="1:25" ht="24" x14ac:dyDescent="0.45">
      <c r="A884" s="10" t="s">
        <v>82</v>
      </c>
      <c r="B884" s="21" t="s">
        <v>26</v>
      </c>
      <c r="C884" s="77" t="s">
        <v>866</v>
      </c>
      <c r="D884" s="78">
        <v>1474</v>
      </c>
      <c r="E884" s="74">
        <v>5265</v>
      </c>
      <c r="F884" s="78">
        <v>1438</v>
      </c>
      <c r="G884" s="78">
        <v>122</v>
      </c>
      <c r="H884" s="69">
        <v>67.716338579793955</v>
      </c>
      <c r="I884" s="69">
        <v>11.401459892470246</v>
      </c>
      <c r="J884" s="69">
        <v>7.882899396328459</v>
      </c>
      <c r="K884" s="69">
        <v>1457.2896040370283</v>
      </c>
      <c r="L884" s="69">
        <f t="shared" si="157"/>
        <v>71.900000000000006</v>
      </c>
      <c r="M884" s="69">
        <f t="shared" si="158"/>
        <v>50.099999999999994</v>
      </c>
      <c r="N884" s="69">
        <f t="shared" si="168"/>
        <v>5.01</v>
      </c>
      <c r="O884" s="69">
        <f t="shared" si="159"/>
        <v>71.900000000000006</v>
      </c>
      <c r="P884" s="69">
        <f t="shared" si="160"/>
        <v>3.6</v>
      </c>
      <c r="Q884" s="70">
        <f t="shared" si="161"/>
        <v>36</v>
      </c>
      <c r="R884" s="70">
        <v>67.716338579793955</v>
      </c>
      <c r="S884" s="71">
        <f t="shared" si="162"/>
        <v>5.7007299462351231</v>
      </c>
      <c r="T884" s="71">
        <f t="shared" si="163"/>
        <v>0.78828993963284599</v>
      </c>
      <c r="U884" s="86">
        <v>14.572896040370285</v>
      </c>
      <c r="V884" s="70">
        <f t="shared" si="164"/>
        <v>85.791674626766508</v>
      </c>
      <c r="W884" s="86">
        <f t="shared" si="165"/>
        <v>29.990707278280819</v>
      </c>
      <c r="X884" s="86">
        <f t="shared" si="166"/>
        <v>116</v>
      </c>
      <c r="Y884" s="25">
        <f t="shared" si="167"/>
        <v>99</v>
      </c>
    </row>
    <row r="885" spans="1:25" ht="24" x14ac:dyDescent="0.45">
      <c r="A885" s="10" t="s">
        <v>872</v>
      </c>
      <c r="B885" s="21" t="s">
        <v>26</v>
      </c>
      <c r="C885" s="77" t="s">
        <v>872</v>
      </c>
      <c r="D885" s="78">
        <v>1545</v>
      </c>
      <c r="E885" s="74">
        <v>5222</v>
      </c>
      <c r="F885" s="78">
        <v>1488</v>
      </c>
      <c r="G885" s="78">
        <v>144</v>
      </c>
      <c r="H885" s="69">
        <v>70.978116082619849</v>
      </c>
      <c r="I885" s="69">
        <v>11.950648259068201</v>
      </c>
      <c r="J885" s="69">
        <v>7.818518641524637</v>
      </c>
      <c r="K885" s="69">
        <v>1507.9603134958959</v>
      </c>
      <c r="L885" s="69">
        <f t="shared" si="157"/>
        <v>74.400000000000006</v>
      </c>
      <c r="M885" s="69">
        <f t="shared" si="158"/>
        <v>69.599999999999994</v>
      </c>
      <c r="N885" s="69">
        <f t="shared" si="168"/>
        <v>6.9599999999999991</v>
      </c>
      <c r="O885" s="69">
        <f t="shared" si="159"/>
        <v>74.400000000000006</v>
      </c>
      <c r="P885" s="69">
        <f t="shared" si="160"/>
        <v>5.7</v>
      </c>
      <c r="Q885" s="70">
        <f t="shared" si="161"/>
        <v>57</v>
      </c>
      <c r="R885" s="70">
        <v>70.978116082619849</v>
      </c>
      <c r="S885" s="71">
        <f t="shared" si="162"/>
        <v>5.9753241295341004</v>
      </c>
      <c r="T885" s="71">
        <f t="shared" si="163"/>
        <v>0.78185186415246377</v>
      </c>
      <c r="U885" s="86">
        <v>15.079603134958958</v>
      </c>
      <c r="V885" s="70">
        <f t="shared" si="164"/>
        <v>89.99119148296046</v>
      </c>
      <c r="W885" s="86">
        <f t="shared" si="165"/>
        <v>31.458757427578462</v>
      </c>
      <c r="X885" s="86">
        <f t="shared" si="166"/>
        <v>121</v>
      </c>
      <c r="Y885" s="25">
        <f t="shared" si="167"/>
        <v>103</v>
      </c>
    </row>
    <row r="886" spans="1:25" ht="24" x14ac:dyDescent="0.45">
      <c r="A886" s="10" t="s">
        <v>26</v>
      </c>
      <c r="B886" s="21" t="s">
        <v>26</v>
      </c>
      <c r="C886" s="77" t="s">
        <v>873</v>
      </c>
      <c r="D886" s="78">
        <v>1621</v>
      </c>
      <c r="E886" s="74">
        <v>5217</v>
      </c>
      <c r="F886" s="78">
        <v>1401</v>
      </c>
      <c r="G886" s="78">
        <v>60</v>
      </c>
      <c r="H886" s="69">
        <v>74.469596226489827</v>
      </c>
      <c r="I886" s="69">
        <v>12.538511862750521</v>
      </c>
      <c r="J886" s="69">
        <v>7.8110325072451232</v>
      </c>
      <c r="K886" s="69">
        <v>1419.7932790374664</v>
      </c>
      <c r="L886" s="69">
        <f t="shared" si="157"/>
        <v>70.05</v>
      </c>
      <c r="M886" s="69">
        <f t="shared" si="158"/>
        <v>-10.049999999999997</v>
      </c>
      <c r="N886" s="69">
        <f t="shared" si="168"/>
        <v>-1.0049999999999997</v>
      </c>
      <c r="O886" s="69">
        <f t="shared" si="159"/>
        <v>70.05</v>
      </c>
      <c r="P886" s="69">
        <f t="shared" si="160"/>
        <v>22</v>
      </c>
      <c r="Q886" s="70">
        <f t="shared" si="161"/>
        <v>220</v>
      </c>
      <c r="R886" s="70">
        <v>74.469596226489827</v>
      </c>
      <c r="S886" s="71">
        <f t="shared" si="162"/>
        <v>6.2692559313752607</v>
      </c>
      <c r="T886" s="71">
        <f t="shared" si="163"/>
        <v>0.78110325072451237</v>
      </c>
      <c r="U886" s="86">
        <v>14.197932790374665</v>
      </c>
      <c r="V886" s="70">
        <f t="shared" si="164"/>
        <v>117.16068169751523</v>
      </c>
      <c r="W886" s="86">
        <f t="shared" si="165"/>
        <v>40.956558134578586</v>
      </c>
      <c r="X886" s="86">
        <f t="shared" si="166"/>
        <v>158</v>
      </c>
      <c r="Y886" s="25">
        <f t="shared" si="167"/>
        <v>134</v>
      </c>
    </row>
    <row r="887" spans="1:25" ht="24" x14ac:dyDescent="0.45">
      <c r="A887" s="10" t="s">
        <v>212</v>
      </c>
      <c r="B887" s="21" t="s">
        <v>26</v>
      </c>
      <c r="C887" s="77" t="s">
        <v>884</v>
      </c>
      <c r="D887" s="78">
        <v>1621</v>
      </c>
      <c r="E887" s="74">
        <v>5045</v>
      </c>
      <c r="F887" s="78">
        <v>1297</v>
      </c>
      <c r="G887" s="78">
        <v>0</v>
      </c>
      <c r="H887" s="69">
        <v>74.469596226489827</v>
      </c>
      <c r="I887" s="69">
        <v>12.538511862750521</v>
      </c>
      <c r="J887" s="69">
        <v>7.5535094880298344</v>
      </c>
      <c r="K887" s="69">
        <v>1314.398203363022</v>
      </c>
      <c r="L887" s="69">
        <f t="shared" si="157"/>
        <v>64.850000000000009</v>
      </c>
      <c r="M887" s="69">
        <f t="shared" si="158"/>
        <v>-64.850000000000009</v>
      </c>
      <c r="N887" s="69">
        <f t="shared" si="168"/>
        <v>-6.4850000000000012</v>
      </c>
      <c r="O887" s="69">
        <f t="shared" si="159"/>
        <v>64.850000000000009</v>
      </c>
      <c r="P887" s="69">
        <f t="shared" si="160"/>
        <v>32.4</v>
      </c>
      <c r="Q887" s="70">
        <f t="shared" si="161"/>
        <v>324</v>
      </c>
      <c r="R887" s="70">
        <v>74.469596226489827</v>
      </c>
      <c r="S887" s="71">
        <f t="shared" si="162"/>
        <v>6.2692559313752607</v>
      </c>
      <c r="T887" s="71">
        <f t="shared" si="163"/>
        <v>0.75535094880298348</v>
      </c>
      <c r="U887" s="86">
        <v>13.143982033630222</v>
      </c>
      <c r="V887" s="70">
        <f t="shared" si="164"/>
        <v>132.01248324269233</v>
      </c>
      <c r="W887" s="86">
        <f t="shared" si="165"/>
        <v>46.148390962580727</v>
      </c>
      <c r="X887" s="86">
        <f t="shared" si="166"/>
        <v>178</v>
      </c>
      <c r="Y887" s="25">
        <f t="shared" si="167"/>
        <v>151</v>
      </c>
    </row>
    <row r="888" spans="1:25" ht="24" x14ac:dyDescent="0.45">
      <c r="A888" s="10" t="s">
        <v>897</v>
      </c>
      <c r="B888" s="21" t="s">
        <v>26</v>
      </c>
      <c r="C888" s="77" t="s">
        <v>897</v>
      </c>
      <c r="D888" s="78">
        <v>1343</v>
      </c>
      <c r="E888" s="74">
        <v>4863</v>
      </c>
      <c r="F888" s="78">
        <v>1145</v>
      </c>
      <c r="G888" s="78">
        <v>216</v>
      </c>
      <c r="H888" s="69">
        <v>61.698129384439135</v>
      </c>
      <c r="I888" s="69">
        <v>10.388168680859932</v>
      </c>
      <c r="J888" s="69">
        <v>7.281014200255516</v>
      </c>
      <c r="K888" s="69">
        <v>1160.359246608065</v>
      </c>
      <c r="L888" s="69">
        <f t="shared" si="157"/>
        <v>57.25</v>
      </c>
      <c r="M888" s="69">
        <f t="shared" si="158"/>
        <v>158.75</v>
      </c>
      <c r="N888" s="69">
        <f t="shared" si="168"/>
        <v>15.875</v>
      </c>
      <c r="O888" s="69">
        <f t="shared" si="159"/>
        <v>57.25</v>
      </c>
      <c r="P888" s="69">
        <f t="shared" si="160"/>
        <v>19.8</v>
      </c>
      <c r="Q888" s="70">
        <f t="shared" si="161"/>
        <v>198</v>
      </c>
      <c r="R888" s="70">
        <v>61.698129384439135</v>
      </c>
      <c r="S888" s="71">
        <f t="shared" si="162"/>
        <v>5.1940843404299661</v>
      </c>
      <c r="T888" s="71">
        <f t="shared" si="163"/>
        <v>0.72810142002555167</v>
      </c>
      <c r="U888" s="86">
        <v>11.60359246608065</v>
      </c>
      <c r="V888" s="70">
        <f t="shared" si="164"/>
        <v>81.692704770924209</v>
      </c>
      <c r="W888" s="86">
        <f t="shared" si="165"/>
        <v>28.557805943461677</v>
      </c>
      <c r="X888" s="86">
        <f t="shared" si="166"/>
        <v>110</v>
      </c>
      <c r="Y888" s="25">
        <f t="shared" si="167"/>
        <v>94</v>
      </c>
    </row>
    <row r="889" spans="1:25" ht="24" x14ac:dyDescent="0.45">
      <c r="A889" s="10" t="s">
        <v>176</v>
      </c>
      <c r="B889" s="21" t="s">
        <v>26</v>
      </c>
      <c r="C889" s="77" t="s">
        <v>921</v>
      </c>
      <c r="D889" s="78">
        <v>1301</v>
      </c>
      <c r="E889" s="74">
        <v>4580</v>
      </c>
      <c r="F889" s="78">
        <v>1245</v>
      </c>
      <c r="G889" s="78">
        <v>80</v>
      </c>
      <c r="H889" s="69">
        <v>59.768627199668884</v>
      </c>
      <c r="I889" s="69">
        <v>10.063296689351281</v>
      </c>
      <c r="J889" s="69">
        <v>6.8572990000350131</v>
      </c>
      <c r="K889" s="69">
        <v>1261.7006655257999</v>
      </c>
      <c r="L889" s="69">
        <f t="shared" si="157"/>
        <v>62.25</v>
      </c>
      <c r="M889" s="69">
        <f t="shared" si="158"/>
        <v>17.75</v>
      </c>
      <c r="N889" s="69">
        <f t="shared" si="168"/>
        <v>1.7749999999999999</v>
      </c>
      <c r="O889" s="69">
        <f t="shared" si="159"/>
        <v>62.25</v>
      </c>
      <c r="P889" s="69">
        <f t="shared" si="160"/>
        <v>5.6000000000000005</v>
      </c>
      <c r="Q889" s="70">
        <f t="shared" si="161"/>
        <v>56</v>
      </c>
      <c r="R889" s="70">
        <v>59.768627199668884</v>
      </c>
      <c r="S889" s="71">
        <f t="shared" si="162"/>
        <v>5.0316483446756406</v>
      </c>
      <c r="T889" s="71">
        <f t="shared" si="163"/>
        <v>0.68572990000350131</v>
      </c>
      <c r="U889" s="86">
        <v>12.617006655257999</v>
      </c>
      <c r="V889" s="70">
        <f t="shared" si="164"/>
        <v>80.556552299599019</v>
      </c>
      <c r="W889" s="86">
        <f t="shared" si="165"/>
        <v>28.160634349140356</v>
      </c>
      <c r="X889" s="86">
        <f t="shared" si="166"/>
        <v>109</v>
      </c>
      <c r="Y889" s="25">
        <f t="shared" si="167"/>
        <v>93</v>
      </c>
    </row>
    <row r="890" spans="1:25" ht="24" x14ac:dyDescent="0.45">
      <c r="A890" s="10" t="s">
        <v>551</v>
      </c>
      <c r="B890" s="21" t="s">
        <v>26</v>
      </c>
      <c r="C890" s="77" t="s">
        <v>923</v>
      </c>
      <c r="D890" s="78">
        <v>1257</v>
      </c>
      <c r="E890" s="74">
        <v>4543</v>
      </c>
      <c r="F890" s="78">
        <v>1240</v>
      </c>
      <c r="G890" s="78">
        <v>328</v>
      </c>
      <c r="H890" s="69">
        <v>57.747243958481008</v>
      </c>
      <c r="I890" s="69">
        <v>9.7229546030088869</v>
      </c>
      <c r="J890" s="69">
        <v>6.8019016063666076</v>
      </c>
      <c r="K890" s="69">
        <v>1256.6335945799133</v>
      </c>
      <c r="L890" s="69">
        <f t="shared" si="157"/>
        <v>62</v>
      </c>
      <c r="M890" s="69">
        <f t="shared" si="158"/>
        <v>266</v>
      </c>
      <c r="N890" s="69">
        <f t="shared" si="168"/>
        <v>26.6</v>
      </c>
      <c r="O890" s="69">
        <f t="shared" si="159"/>
        <v>62</v>
      </c>
      <c r="P890" s="69">
        <f t="shared" si="160"/>
        <v>1.7000000000000002</v>
      </c>
      <c r="Q890" s="70">
        <f t="shared" si="161"/>
        <v>17</v>
      </c>
      <c r="R890" s="70">
        <v>57.747243958481008</v>
      </c>
      <c r="S890" s="71">
        <f t="shared" si="162"/>
        <v>4.8614773015044435</v>
      </c>
      <c r="T890" s="71">
        <f t="shared" si="163"/>
        <v>0.68019016063666082</v>
      </c>
      <c r="U890" s="86">
        <v>12.566335945799134</v>
      </c>
      <c r="V890" s="70">
        <f t="shared" si="164"/>
        <v>49.594867045147915</v>
      </c>
      <c r="W890" s="86">
        <f t="shared" si="165"/>
        <v>17.337173409041156</v>
      </c>
      <c r="X890" s="86">
        <f t="shared" si="166"/>
        <v>67</v>
      </c>
      <c r="Y890" s="25">
        <f t="shared" si="167"/>
        <v>57</v>
      </c>
    </row>
    <row r="891" spans="1:25" ht="24" x14ac:dyDescent="0.45">
      <c r="A891" s="10" t="s">
        <v>280</v>
      </c>
      <c r="B891" s="21" t="s">
        <v>26</v>
      </c>
      <c r="C891" s="77" t="s">
        <v>926</v>
      </c>
      <c r="D891" s="78">
        <v>1444</v>
      </c>
      <c r="E891" s="74">
        <v>4517</v>
      </c>
      <c r="F891" s="78">
        <v>1327</v>
      </c>
      <c r="G891" s="78">
        <v>40</v>
      </c>
      <c r="H891" s="69">
        <v>66.338122733529488</v>
      </c>
      <c r="I891" s="69">
        <v>11.169408469964067</v>
      </c>
      <c r="J891" s="69">
        <v>6.762973708113134</v>
      </c>
      <c r="K891" s="69">
        <v>1344.8006290383425</v>
      </c>
      <c r="L891" s="69">
        <f t="shared" si="157"/>
        <v>66.350000000000009</v>
      </c>
      <c r="M891" s="69">
        <f t="shared" si="158"/>
        <v>-26.350000000000009</v>
      </c>
      <c r="N891" s="69">
        <f t="shared" si="168"/>
        <v>-2.6350000000000007</v>
      </c>
      <c r="O891" s="69">
        <f t="shared" si="159"/>
        <v>66.350000000000009</v>
      </c>
      <c r="P891" s="69">
        <f t="shared" si="160"/>
        <v>11.700000000000001</v>
      </c>
      <c r="Q891" s="70">
        <f t="shared" si="161"/>
        <v>117</v>
      </c>
      <c r="R891" s="70">
        <v>66.338122733529488</v>
      </c>
      <c r="S891" s="71">
        <f t="shared" si="162"/>
        <v>5.5847042349820333</v>
      </c>
      <c r="T891" s="71">
        <f t="shared" si="163"/>
        <v>0.67629737081131347</v>
      </c>
      <c r="U891" s="86">
        <v>13.448006290383427</v>
      </c>
      <c r="V891" s="70">
        <f t="shared" si="164"/>
        <v>99.029535888083643</v>
      </c>
      <c r="W891" s="86">
        <f t="shared" si="165"/>
        <v>34.618345377267062</v>
      </c>
      <c r="X891" s="86">
        <f t="shared" si="166"/>
        <v>134</v>
      </c>
      <c r="Y891" s="25">
        <f t="shared" si="167"/>
        <v>114</v>
      </c>
    </row>
    <row r="892" spans="1:25" ht="24" x14ac:dyDescent="0.45">
      <c r="A892" s="10" t="s">
        <v>335</v>
      </c>
      <c r="B892" s="21" t="s">
        <v>26</v>
      </c>
      <c r="C892" s="77" t="s">
        <v>932</v>
      </c>
      <c r="D892" s="78">
        <v>1314</v>
      </c>
      <c r="E892" s="74">
        <v>4429</v>
      </c>
      <c r="F892" s="78">
        <v>1217</v>
      </c>
      <c r="G892" s="78">
        <v>14</v>
      </c>
      <c r="H892" s="69">
        <v>60.365854066383484</v>
      </c>
      <c r="I892" s="69">
        <v>10.163852305770625</v>
      </c>
      <c r="J892" s="69">
        <v>6.631217744793684</v>
      </c>
      <c r="K892" s="69">
        <v>1233.3250682288342</v>
      </c>
      <c r="L892" s="69">
        <f t="shared" si="157"/>
        <v>60.85</v>
      </c>
      <c r="M892" s="69">
        <f t="shared" si="158"/>
        <v>-46.85</v>
      </c>
      <c r="N892" s="69">
        <f t="shared" si="168"/>
        <v>-4.6850000000000005</v>
      </c>
      <c r="O892" s="69">
        <f t="shared" si="159"/>
        <v>60.85</v>
      </c>
      <c r="P892" s="69">
        <f t="shared" si="160"/>
        <v>9.7000000000000011</v>
      </c>
      <c r="Q892" s="70">
        <f t="shared" si="161"/>
        <v>97</v>
      </c>
      <c r="R892" s="70">
        <v>60.365854066383484</v>
      </c>
      <c r="S892" s="71">
        <f t="shared" si="162"/>
        <v>5.0819261528853126</v>
      </c>
      <c r="T892" s="71">
        <f t="shared" si="163"/>
        <v>0.66312177447936849</v>
      </c>
      <c r="U892" s="86">
        <v>12.333250682288343</v>
      </c>
      <c r="V892" s="70">
        <f t="shared" si="164"/>
        <v>91.502909127077771</v>
      </c>
      <c r="W892" s="86">
        <f t="shared" si="165"/>
        <v>31.987217578862062</v>
      </c>
      <c r="X892" s="86">
        <f t="shared" si="166"/>
        <v>123</v>
      </c>
      <c r="Y892" s="25">
        <f t="shared" si="167"/>
        <v>105</v>
      </c>
    </row>
    <row r="893" spans="1:25" ht="24" x14ac:dyDescent="0.45">
      <c r="A893" s="10" t="s">
        <v>445</v>
      </c>
      <c r="B893" s="21" t="s">
        <v>26</v>
      </c>
      <c r="C893" s="77" t="s">
        <v>933</v>
      </c>
      <c r="D893" s="78">
        <v>1288</v>
      </c>
      <c r="E893" s="74">
        <v>4413</v>
      </c>
      <c r="F893" s="78">
        <v>1221</v>
      </c>
      <c r="G893" s="78">
        <v>105</v>
      </c>
      <c r="H893" s="69">
        <v>59.171400332954285</v>
      </c>
      <c r="I893" s="69">
        <v>9.9627410729319372</v>
      </c>
      <c r="J893" s="69">
        <v>6.6072621150992381</v>
      </c>
      <c r="K893" s="69">
        <v>1237.3787249855436</v>
      </c>
      <c r="L893" s="69">
        <f t="shared" si="157"/>
        <v>61.050000000000004</v>
      </c>
      <c r="M893" s="69">
        <f t="shared" si="158"/>
        <v>43.949999999999996</v>
      </c>
      <c r="N893" s="69">
        <f t="shared" si="168"/>
        <v>4.3949999999999996</v>
      </c>
      <c r="O893" s="69">
        <f t="shared" si="159"/>
        <v>61.050000000000004</v>
      </c>
      <c r="P893" s="69">
        <f t="shared" si="160"/>
        <v>6.7</v>
      </c>
      <c r="Q893" s="70">
        <f t="shared" si="161"/>
        <v>67</v>
      </c>
      <c r="R893" s="70">
        <v>59.171400332954285</v>
      </c>
      <c r="S893" s="71">
        <f t="shared" si="162"/>
        <v>4.9813705364659686</v>
      </c>
      <c r="T893" s="71">
        <f t="shared" si="163"/>
        <v>0.66072621150992383</v>
      </c>
      <c r="U893" s="86">
        <v>12.373787249855438</v>
      </c>
      <c r="V893" s="70">
        <f t="shared" si="164"/>
        <v>78.170831907765773</v>
      </c>
      <c r="W893" s="86">
        <f t="shared" si="165"/>
        <v>27.326643845626236</v>
      </c>
      <c r="X893" s="86">
        <f t="shared" si="166"/>
        <v>105</v>
      </c>
      <c r="Y893" s="25">
        <f t="shared" si="167"/>
        <v>89</v>
      </c>
    </row>
    <row r="894" spans="1:25" ht="24" x14ac:dyDescent="0.45">
      <c r="A894" s="10" t="s">
        <v>407</v>
      </c>
      <c r="B894" s="21" t="s">
        <v>26</v>
      </c>
      <c r="C894" s="77" t="s">
        <v>955</v>
      </c>
      <c r="D894" s="78">
        <v>1234</v>
      </c>
      <c r="E894" s="74">
        <v>4130</v>
      </c>
      <c r="F894" s="78">
        <v>1014</v>
      </c>
      <c r="G894" s="78">
        <v>103</v>
      </c>
      <c r="H894" s="69">
        <v>56.690611809678252</v>
      </c>
      <c r="I894" s="69">
        <v>9.5450485124208164</v>
      </c>
      <c r="J894" s="69">
        <v>6.1835469148787343</v>
      </c>
      <c r="K894" s="69">
        <v>1027.6019878258323</v>
      </c>
      <c r="L894" s="69">
        <f t="shared" si="157"/>
        <v>50.7</v>
      </c>
      <c r="M894" s="69">
        <f t="shared" si="158"/>
        <v>52.3</v>
      </c>
      <c r="N894" s="69">
        <f t="shared" si="168"/>
        <v>5.2299999999999995</v>
      </c>
      <c r="O894" s="69">
        <f t="shared" si="159"/>
        <v>50.7</v>
      </c>
      <c r="P894" s="69">
        <f t="shared" si="160"/>
        <v>22</v>
      </c>
      <c r="Q894" s="70">
        <f t="shared" si="161"/>
        <v>220</v>
      </c>
      <c r="R894" s="70">
        <v>56.690611809678252</v>
      </c>
      <c r="S894" s="71">
        <f t="shared" si="162"/>
        <v>4.7725242562104082</v>
      </c>
      <c r="T894" s="71">
        <f t="shared" si="163"/>
        <v>0.61835469148787348</v>
      </c>
      <c r="U894" s="86">
        <v>10.276019878258325</v>
      </c>
      <c r="V894" s="70">
        <f t="shared" si="164"/>
        <v>87.890801252659088</v>
      </c>
      <c r="W894" s="86">
        <f t="shared" si="165"/>
        <v>30.724511490065591</v>
      </c>
      <c r="X894" s="86">
        <f t="shared" si="166"/>
        <v>119</v>
      </c>
      <c r="Y894" s="25">
        <f t="shared" si="167"/>
        <v>101</v>
      </c>
    </row>
    <row r="895" spans="1:25" ht="24" x14ac:dyDescent="0.45">
      <c r="A895" s="10" t="s">
        <v>26</v>
      </c>
      <c r="B895" s="21" t="s">
        <v>26</v>
      </c>
      <c r="C895" s="77" t="s">
        <v>961</v>
      </c>
      <c r="D895" s="78">
        <v>1151</v>
      </c>
      <c r="E895" s="74">
        <v>4060</v>
      </c>
      <c r="F895" s="78">
        <v>983</v>
      </c>
      <c r="G895" s="78">
        <v>80</v>
      </c>
      <c r="H895" s="69">
        <v>52.877547968346569</v>
      </c>
      <c r="I895" s="69">
        <v>8.9030395768203885</v>
      </c>
      <c r="J895" s="69">
        <v>6.0787410349655353</v>
      </c>
      <c r="K895" s="69">
        <v>996.18614796133443</v>
      </c>
      <c r="L895" s="69">
        <f t="shared" si="157"/>
        <v>49.150000000000006</v>
      </c>
      <c r="M895" s="69">
        <f t="shared" si="158"/>
        <v>30.849999999999994</v>
      </c>
      <c r="N895" s="69">
        <f t="shared" si="168"/>
        <v>3.0849999999999995</v>
      </c>
      <c r="O895" s="69">
        <f t="shared" si="159"/>
        <v>49.150000000000006</v>
      </c>
      <c r="P895" s="69">
        <f t="shared" si="160"/>
        <v>16.8</v>
      </c>
      <c r="Q895" s="70">
        <f t="shared" si="161"/>
        <v>168</v>
      </c>
      <c r="R895" s="70">
        <v>52.877547968346569</v>
      </c>
      <c r="S895" s="71">
        <f t="shared" si="162"/>
        <v>4.4515197884101942</v>
      </c>
      <c r="T895" s="71">
        <f t="shared" si="163"/>
        <v>0.60787410349655357</v>
      </c>
      <c r="U895" s="86">
        <v>9.9618614796133453</v>
      </c>
      <c r="V895" s="70">
        <f t="shared" si="164"/>
        <v>80.398055132873566</v>
      </c>
      <c r="W895" s="86">
        <f t="shared" si="165"/>
        <v>28.105227549443537</v>
      </c>
      <c r="X895" s="86">
        <f t="shared" si="166"/>
        <v>109</v>
      </c>
      <c r="Y895" s="25">
        <f t="shared" si="167"/>
        <v>93</v>
      </c>
    </row>
    <row r="896" spans="1:25" ht="24" x14ac:dyDescent="0.45">
      <c r="A896" s="10" t="s">
        <v>26</v>
      </c>
      <c r="B896" s="21" t="s">
        <v>26</v>
      </c>
      <c r="C896" s="77" t="s">
        <v>964</v>
      </c>
      <c r="D896" s="78">
        <v>1255</v>
      </c>
      <c r="E896" s="74">
        <v>4041</v>
      </c>
      <c r="F896" s="78">
        <v>1238</v>
      </c>
      <c r="G896" s="78">
        <v>24</v>
      </c>
      <c r="H896" s="69">
        <v>57.655362902063374</v>
      </c>
      <c r="I896" s="69">
        <v>9.707484508175142</v>
      </c>
      <c r="J896" s="69">
        <v>6.0502937247033817</v>
      </c>
      <c r="K896" s="69">
        <v>1254.6067662015585</v>
      </c>
      <c r="L896" s="69">
        <f t="shared" si="157"/>
        <v>61.900000000000006</v>
      </c>
      <c r="M896" s="69">
        <f t="shared" si="158"/>
        <v>-37.900000000000006</v>
      </c>
      <c r="N896" s="69">
        <f t="shared" si="168"/>
        <v>-3.7900000000000005</v>
      </c>
      <c r="O896" s="69">
        <f t="shared" si="159"/>
        <v>61.900000000000006</v>
      </c>
      <c r="P896" s="69">
        <f t="shared" si="160"/>
        <v>1.7000000000000002</v>
      </c>
      <c r="Q896" s="70">
        <f t="shared" si="161"/>
        <v>17</v>
      </c>
      <c r="R896" s="70">
        <v>57.655362902063374</v>
      </c>
      <c r="S896" s="71">
        <f t="shared" si="162"/>
        <v>4.853742254087571</v>
      </c>
      <c r="T896" s="71">
        <f t="shared" si="163"/>
        <v>0.60502937247033817</v>
      </c>
      <c r="U896" s="86">
        <v>12.546067662015586</v>
      </c>
      <c r="V896" s="70">
        <f t="shared" si="164"/>
        <v>79.940143445696194</v>
      </c>
      <c r="W896" s="86">
        <f t="shared" si="165"/>
        <v>27.945152630412228</v>
      </c>
      <c r="X896" s="86">
        <f t="shared" si="166"/>
        <v>108</v>
      </c>
      <c r="Y896" s="25">
        <f t="shared" si="167"/>
        <v>92</v>
      </c>
    </row>
    <row r="897" spans="1:25" ht="24" x14ac:dyDescent="0.45">
      <c r="A897" s="10" t="s">
        <v>26</v>
      </c>
      <c r="B897" s="21" t="s">
        <v>26</v>
      </c>
      <c r="C897" s="77" t="s">
        <v>981</v>
      </c>
      <c r="D897" s="78">
        <v>1156</v>
      </c>
      <c r="E897" s="74">
        <v>3930</v>
      </c>
      <c r="F897" s="78">
        <v>1087</v>
      </c>
      <c r="G897" s="78">
        <v>138</v>
      </c>
      <c r="H897" s="69">
        <v>53.107250609390647</v>
      </c>
      <c r="I897" s="69">
        <v>8.9417148139047509</v>
      </c>
      <c r="J897" s="69">
        <v>5.8841015436981667</v>
      </c>
      <c r="K897" s="69">
        <v>1101.5812236357788</v>
      </c>
      <c r="L897" s="69">
        <f t="shared" si="157"/>
        <v>54.35</v>
      </c>
      <c r="M897" s="69">
        <f t="shared" si="158"/>
        <v>83.65</v>
      </c>
      <c r="N897" s="69">
        <f t="shared" si="168"/>
        <v>8.3650000000000002</v>
      </c>
      <c r="O897" s="69">
        <f t="shared" si="159"/>
        <v>54.35</v>
      </c>
      <c r="P897" s="69">
        <f t="shared" si="160"/>
        <v>6.9</v>
      </c>
      <c r="Q897" s="70">
        <f t="shared" si="161"/>
        <v>69</v>
      </c>
      <c r="R897" s="70">
        <v>53.107250609390647</v>
      </c>
      <c r="S897" s="71">
        <f t="shared" si="162"/>
        <v>4.4708574069523754</v>
      </c>
      <c r="T897" s="71">
        <f t="shared" si="163"/>
        <v>0.5884101543698167</v>
      </c>
      <c r="U897" s="86">
        <v>11.015812236357789</v>
      </c>
      <c r="V897" s="70">
        <f t="shared" si="164"/>
        <v>66.540510098330984</v>
      </c>
      <c r="W897" s="86">
        <f t="shared" si="165"/>
        <v>23.260962898653094</v>
      </c>
      <c r="X897" s="86">
        <f t="shared" si="166"/>
        <v>90</v>
      </c>
      <c r="Y897" s="25">
        <f t="shared" si="167"/>
        <v>77</v>
      </c>
    </row>
    <row r="898" spans="1:25" ht="24" x14ac:dyDescent="0.45">
      <c r="A898" s="10" t="s">
        <v>26</v>
      </c>
      <c r="B898" s="21" t="s">
        <v>26</v>
      </c>
      <c r="C898" s="77" t="s">
        <v>1014</v>
      </c>
      <c r="D898" s="78">
        <v>1153</v>
      </c>
      <c r="E898" s="74">
        <v>3607</v>
      </c>
      <c r="F898" s="78">
        <v>1095</v>
      </c>
      <c r="G898" s="78">
        <v>144</v>
      </c>
      <c r="H898" s="69">
        <v>52.969429024764203</v>
      </c>
      <c r="I898" s="69">
        <v>8.9185096716541334</v>
      </c>
      <c r="J898" s="69">
        <v>5.4004972692415478</v>
      </c>
      <c r="K898" s="69">
        <v>1109.6885371491976</v>
      </c>
      <c r="L898" s="69">
        <f t="shared" ref="L898:L961" si="169">0.05*F898</f>
        <v>54.75</v>
      </c>
      <c r="M898" s="69">
        <f t="shared" ref="M898:M961" si="170">G898-L898</f>
        <v>89.25</v>
      </c>
      <c r="N898" s="69">
        <f t="shared" si="168"/>
        <v>8.9250000000000007</v>
      </c>
      <c r="O898" s="69">
        <f t="shared" ref="O898:O961" si="171">0.05*F898</f>
        <v>54.75</v>
      </c>
      <c r="P898" s="69">
        <f t="shared" ref="P898:P961" si="172">Q898*0.1</f>
        <v>5.8000000000000007</v>
      </c>
      <c r="Q898" s="70">
        <f t="shared" ref="Q898:Q961" si="173">D898-F898</f>
        <v>58</v>
      </c>
      <c r="R898" s="70">
        <v>52.969429024764203</v>
      </c>
      <c r="S898" s="71">
        <f t="shared" ref="S898:S961" si="174">0.5*I898</f>
        <v>4.4592548358270667</v>
      </c>
      <c r="T898" s="71">
        <f t="shared" ref="T898:T961" si="175">0.1*J898</f>
        <v>0.54004972692415476</v>
      </c>
      <c r="U898" s="86">
        <v>11.096885371491977</v>
      </c>
      <c r="V898" s="70">
        <f t="shared" ref="V898:V961" si="176">Q898*0.1+R898+S898-T898+U898-M898*0.1</f>
        <v>64.860519505159104</v>
      </c>
      <c r="W898" s="86">
        <f t="shared" ref="W898:W961" si="177">V898*$AB$5/$V$1244</f>
        <v>22.673678569150521</v>
      </c>
      <c r="X898" s="86">
        <f t="shared" ref="X898:X961" si="178">ROUND(V898+W898,)</f>
        <v>88</v>
      </c>
      <c r="Y898" s="25">
        <f t="shared" ref="Y898:Y961" si="179">ROUND(X898/$AA$5*1000000,0)</f>
        <v>75</v>
      </c>
    </row>
    <row r="899" spans="1:25" ht="24" x14ac:dyDescent="0.45">
      <c r="A899" s="10" t="s">
        <v>68</v>
      </c>
      <c r="B899" s="21" t="s">
        <v>26</v>
      </c>
      <c r="C899" s="77" t="s">
        <v>1022</v>
      </c>
      <c r="D899" s="78">
        <v>1109</v>
      </c>
      <c r="E899" s="74">
        <v>3534</v>
      </c>
      <c r="F899" s="78">
        <v>1060</v>
      </c>
      <c r="G899" s="78">
        <v>59</v>
      </c>
      <c r="H899" s="69">
        <v>50.948045783576319</v>
      </c>
      <c r="I899" s="69">
        <v>8.5781675853117392</v>
      </c>
      <c r="J899" s="69">
        <v>5.2911997087606411</v>
      </c>
      <c r="K899" s="69">
        <v>1074.2190405279903</v>
      </c>
      <c r="L899" s="69">
        <f t="shared" si="169"/>
        <v>53</v>
      </c>
      <c r="M899" s="69">
        <f t="shared" si="170"/>
        <v>6</v>
      </c>
      <c r="N899" s="69">
        <f t="shared" ref="N899:N962" si="180">M899/10</f>
        <v>0.6</v>
      </c>
      <c r="O899" s="69">
        <f t="shared" si="171"/>
        <v>53</v>
      </c>
      <c r="P899" s="69">
        <f t="shared" si="172"/>
        <v>4.9000000000000004</v>
      </c>
      <c r="Q899" s="70">
        <f t="shared" si="173"/>
        <v>49</v>
      </c>
      <c r="R899" s="70">
        <v>50.948045783576319</v>
      </c>
      <c r="S899" s="71">
        <f t="shared" si="174"/>
        <v>4.2890837926558696</v>
      </c>
      <c r="T899" s="71">
        <f t="shared" si="175"/>
        <v>0.52911997087606411</v>
      </c>
      <c r="U899" s="86">
        <v>10.742190405279903</v>
      </c>
      <c r="V899" s="70">
        <f t="shared" si="176"/>
        <v>69.750200010636021</v>
      </c>
      <c r="W899" s="86">
        <f t="shared" si="177"/>
        <v>24.38299334079996</v>
      </c>
      <c r="X899" s="86">
        <f t="shared" si="178"/>
        <v>94</v>
      </c>
      <c r="Y899" s="25">
        <f t="shared" si="179"/>
        <v>80</v>
      </c>
    </row>
    <row r="900" spans="1:25" ht="24" x14ac:dyDescent="0.45">
      <c r="A900" s="10" t="s">
        <v>212</v>
      </c>
      <c r="B900" s="21" t="s">
        <v>26</v>
      </c>
      <c r="C900" s="77" t="s">
        <v>1028</v>
      </c>
      <c r="D900" s="78">
        <v>994</v>
      </c>
      <c r="E900" s="74">
        <v>3436</v>
      </c>
      <c r="F900" s="78">
        <v>798</v>
      </c>
      <c r="G900" s="78">
        <v>7</v>
      </c>
      <c r="H900" s="69">
        <v>45.664885039562549</v>
      </c>
      <c r="I900" s="69">
        <v>7.6886371323713867</v>
      </c>
      <c r="J900" s="69">
        <v>5.1444714768821624</v>
      </c>
      <c r="K900" s="69">
        <v>808.70452296352482</v>
      </c>
      <c r="L900" s="69">
        <f t="shared" si="169"/>
        <v>39.900000000000006</v>
      </c>
      <c r="M900" s="69">
        <f t="shared" si="170"/>
        <v>-32.900000000000006</v>
      </c>
      <c r="N900" s="69">
        <f t="shared" si="180"/>
        <v>-3.2900000000000005</v>
      </c>
      <c r="O900" s="69">
        <f t="shared" si="171"/>
        <v>39.900000000000006</v>
      </c>
      <c r="P900" s="69">
        <f t="shared" si="172"/>
        <v>19.600000000000001</v>
      </c>
      <c r="Q900" s="70">
        <f t="shared" si="173"/>
        <v>196</v>
      </c>
      <c r="R900" s="70">
        <v>45.664885039562549</v>
      </c>
      <c r="S900" s="71">
        <f t="shared" si="174"/>
        <v>3.8443185661856933</v>
      </c>
      <c r="T900" s="71">
        <f t="shared" si="175"/>
        <v>0.51444714768821631</v>
      </c>
      <c r="U900" s="86">
        <v>8.0870452296352493</v>
      </c>
      <c r="V900" s="70">
        <f t="shared" si="176"/>
        <v>79.97180168769529</v>
      </c>
      <c r="W900" s="86">
        <f t="shared" si="177"/>
        <v>27.956219590847141</v>
      </c>
      <c r="X900" s="86">
        <f t="shared" si="178"/>
        <v>108</v>
      </c>
      <c r="Y900" s="25">
        <f t="shared" si="179"/>
        <v>92</v>
      </c>
    </row>
    <row r="901" spans="1:25" ht="24" x14ac:dyDescent="0.45">
      <c r="A901" s="10" t="s">
        <v>68</v>
      </c>
      <c r="B901" s="21" t="s">
        <v>26</v>
      </c>
      <c r="C901" s="77" t="s">
        <v>990</v>
      </c>
      <c r="D901" s="78">
        <v>1038</v>
      </c>
      <c r="E901" s="74">
        <v>3311</v>
      </c>
      <c r="F901" s="78">
        <v>990</v>
      </c>
      <c r="G901" s="78">
        <v>70</v>
      </c>
      <c r="H901" s="69">
        <v>47.686268280750426</v>
      </c>
      <c r="I901" s="69">
        <v>8.0289792187137827</v>
      </c>
      <c r="J901" s="69">
        <v>4.9573181198943077</v>
      </c>
      <c r="K901" s="69">
        <v>1003.2800472855758</v>
      </c>
      <c r="L901" s="69">
        <f t="shared" si="169"/>
        <v>49.5</v>
      </c>
      <c r="M901" s="69">
        <f t="shared" si="170"/>
        <v>20.5</v>
      </c>
      <c r="N901" s="69">
        <f t="shared" si="180"/>
        <v>2.0499999999999998</v>
      </c>
      <c r="O901" s="69">
        <f t="shared" si="171"/>
        <v>49.5</v>
      </c>
      <c r="P901" s="69">
        <f t="shared" si="172"/>
        <v>4.8000000000000007</v>
      </c>
      <c r="Q901" s="70">
        <f t="shared" si="173"/>
        <v>48</v>
      </c>
      <c r="R901" s="70">
        <v>47.686268280750426</v>
      </c>
      <c r="S901" s="71">
        <f t="shared" si="174"/>
        <v>4.0144896093568914</v>
      </c>
      <c r="T901" s="71">
        <f t="shared" si="175"/>
        <v>0.49573181198943078</v>
      </c>
      <c r="U901" s="86">
        <v>10.03280047285576</v>
      </c>
      <c r="V901" s="70">
        <f t="shared" si="176"/>
        <v>63.987826550973651</v>
      </c>
      <c r="W901" s="86">
        <f t="shared" si="177"/>
        <v>22.368606089254808</v>
      </c>
      <c r="X901" s="86">
        <f t="shared" si="178"/>
        <v>86</v>
      </c>
      <c r="Y901" s="25">
        <f t="shared" si="179"/>
        <v>73</v>
      </c>
    </row>
    <row r="902" spans="1:25" ht="24" x14ac:dyDescent="0.45">
      <c r="A902" s="10" t="s">
        <v>335</v>
      </c>
      <c r="B902" s="21" t="s">
        <v>26</v>
      </c>
      <c r="C902" s="77" t="s">
        <v>1046</v>
      </c>
      <c r="D902" s="78">
        <v>955</v>
      </c>
      <c r="E902" s="74">
        <v>3234</v>
      </c>
      <c r="F902" s="78">
        <v>926</v>
      </c>
      <c r="G902" s="78">
        <v>178</v>
      </c>
      <c r="H902" s="69">
        <v>43.873204439418743</v>
      </c>
      <c r="I902" s="69">
        <v>7.3869702831133548</v>
      </c>
      <c r="J902" s="69">
        <v>4.8420316519897888</v>
      </c>
      <c r="K902" s="69">
        <v>938.42153917822554</v>
      </c>
      <c r="L902" s="69">
        <f t="shared" si="169"/>
        <v>46.300000000000004</v>
      </c>
      <c r="M902" s="69">
        <f t="shared" si="170"/>
        <v>131.69999999999999</v>
      </c>
      <c r="N902" s="69">
        <f t="shared" si="180"/>
        <v>13.169999999999998</v>
      </c>
      <c r="O902" s="69">
        <f t="shared" si="171"/>
        <v>46.300000000000004</v>
      </c>
      <c r="P902" s="69">
        <f t="shared" si="172"/>
        <v>2.9000000000000004</v>
      </c>
      <c r="Q902" s="70">
        <f t="shared" si="173"/>
        <v>29</v>
      </c>
      <c r="R902" s="70">
        <v>43.873204439418743</v>
      </c>
      <c r="S902" s="71">
        <f t="shared" si="174"/>
        <v>3.6934851415566774</v>
      </c>
      <c r="T902" s="71">
        <f t="shared" si="175"/>
        <v>0.48420316519897888</v>
      </c>
      <c r="U902" s="86">
        <v>9.3842153917822557</v>
      </c>
      <c r="V902" s="70">
        <f t="shared" si="176"/>
        <v>46.196701807558696</v>
      </c>
      <c r="W902" s="86">
        <f t="shared" si="177"/>
        <v>16.149256523549198</v>
      </c>
      <c r="X902" s="86">
        <f t="shared" si="178"/>
        <v>62</v>
      </c>
      <c r="Y902" s="25">
        <f t="shared" si="179"/>
        <v>53</v>
      </c>
    </row>
    <row r="903" spans="1:25" ht="24" x14ac:dyDescent="0.45">
      <c r="A903" s="10" t="s">
        <v>407</v>
      </c>
      <c r="B903" s="21" t="s">
        <v>26</v>
      </c>
      <c r="C903" s="77" t="s">
        <v>1091</v>
      </c>
      <c r="D903" s="78">
        <v>746</v>
      </c>
      <c r="E903" s="74">
        <v>2870</v>
      </c>
      <c r="F903" s="78">
        <v>642</v>
      </c>
      <c r="G903" s="78">
        <v>33</v>
      </c>
      <c r="H903" s="69">
        <v>34.271634043776317</v>
      </c>
      <c r="I903" s="69">
        <v>5.7703453729869763</v>
      </c>
      <c r="J903" s="69">
        <v>4.297041076441154</v>
      </c>
      <c r="K903" s="69">
        <v>650.61190945185831</v>
      </c>
      <c r="L903" s="69">
        <f t="shared" si="169"/>
        <v>32.1</v>
      </c>
      <c r="M903" s="69">
        <f t="shared" si="170"/>
        <v>0.89999999999999858</v>
      </c>
      <c r="N903" s="69">
        <f t="shared" si="180"/>
        <v>8.9999999999999858E-2</v>
      </c>
      <c r="O903" s="69">
        <f t="shared" si="171"/>
        <v>32.1</v>
      </c>
      <c r="P903" s="69">
        <f t="shared" si="172"/>
        <v>10.4</v>
      </c>
      <c r="Q903" s="70">
        <f t="shared" si="173"/>
        <v>104</v>
      </c>
      <c r="R903" s="70">
        <v>34.271634043776317</v>
      </c>
      <c r="S903" s="71">
        <f t="shared" si="174"/>
        <v>2.8851726864934881</v>
      </c>
      <c r="T903" s="71">
        <f t="shared" si="175"/>
        <v>0.42970410764411543</v>
      </c>
      <c r="U903" s="86">
        <v>6.5061190945185832</v>
      </c>
      <c r="V903" s="70">
        <f t="shared" si="176"/>
        <v>53.543221717144277</v>
      </c>
      <c r="W903" s="86">
        <f t="shared" si="177"/>
        <v>18.717423295919236</v>
      </c>
      <c r="X903" s="86">
        <f t="shared" si="178"/>
        <v>72</v>
      </c>
      <c r="Y903" s="25">
        <f t="shared" si="179"/>
        <v>61</v>
      </c>
    </row>
    <row r="904" spans="1:25" ht="24" x14ac:dyDescent="0.45">
      <c r="A904" s="10" t="s">
        <v>176</v>
      </c>
      <c r="B904" s="21" t="s">
        <v>26</v>
      </c>
      <c r="C904" s="77" t="s">
        <v>1109</v>
      </c>
      <c r="D904" s="78">
        <v>789</v>
      </c>
      <c r="E904" s="74">
        <v>2628</v>
      </c>
      <c r="F904" s="78">
        <v>717</v>
      </c>
      <c r="G904" s="78">
        <v>78</v>
      </c>
      <c r="H904" s="69">
        <v>36.247076756755384</v>
      </c>
      <c r="I904" s="69">
        <v>6.1029524119124989</v>
      </c>
      <c r="J904" s="69">
        <v>3.9347121773126665</v>
      </c>
      <c r="K904" s="69">
        <v>726.61797364015945</v>
      </c>
      <c r="L904" s="69">
        <f t="shared" si="169"/>
        <v>35.85</v>
      </c>
      <c r="M904" s="69">
        <f t="shared" si="170"/>
        <v>42.15</v>
      </c>
      <c r="N904" s="69">
        <f t="shared" si="180"/>
        <v>4.2149999999999999</v>
      </c>
      <c r="O904" s="69">
        <f t="shared" si="171"/>
        <v>35.85</v>
      </c>
      <c r="P904" s="69">
        <f t="shared" si="172"/>
        <v>7.2</v>
      </c>
      <c r="Q904" s="70">
        <f t="shared" si="173"/>
        <v>72</v>
      </c>
      <c r="R904" s="70">
        <v>36.247076756755384</v>
      </c>
      <c r="S904" s="71">
        <f t="shared" si="174"/>
        <v>3.0514762059562495</v>
      </c>
      <c r="T904" s="71">
        <f t="shared" si="175"/>
        <v>0.3934712177312667</v>
      </c>
      <c r="U904" s="86">
        <v>7.2661797364015941</v>
      </c>
      <c r="V904" s="70">
        <f t="shared" si="176"/>
        <v>49.156261481381961</v>
      </c>
      <c r="W904" s="86">
        <f t="shared" si="177"/>
        <v>17.183847446693921</v>
      </c>
      <c r="X904" s="86">
        <f t="shared" si="178"/>
        <v>66</v>
      </c>
      <c r="Y904" s="25">
        <f t="shared" si="179"/>
        <v>56</v>
      </c>
    </row>
    <row r="905" spans="1:25" ht="24" x14ac:dyDescent="0.45">
      <c r="A905" s="10" t="s">
        <v>82</v>
      </c>
      <c r="B905" s="21" t="s">
        <v>26</v>
      </c>
      <c r="C905" s="77" t="s">
        <v>1117</v>
      </c>
      <c r="D905" s="78">
        <v>758</v>
      </c>
      <c r="E905" s="74">
        <v>2478</v>
      </c>
      <c r="F905" s="78">
        <v>745</v>
      </c>
      <c r="G905" s="78">
        <v>35</v>
      </c>
      <c r="H905" s="69">
        <v>34.822920382282099</v>
      </c>
      <c r="I905" s="69">
        <v>5.8631659419894477</v>
      </c>
      <c r="J905" s="69">
        <v>3.7101281489272404</v>
      </c>
      <c r="K905" s="69">
        <v>754.99357093712524</v>
      </c>
      <c r="L905" s="69">
        <f t="shared" si="169"/>
        <v>37.25</v>
      </c>
      <c r="M905" s="69">
        <f t="shared" si="170"/>
        <v>-2.25</v>
      </c>
      <c r="N905" s="69">
        <f t="shared" si="180"/>
        <v>-0.22500000000000001</v>
      </c>
      <c r="O905" s="69">
        <f t="shared" si="171"/>
        <v>37.25</v>
      </c>
      <c r="P905" s="69">
        <f t="shared" si="172"/>
        <v>1.3</v>
      </c>
      <c r="Q905" s="70">
        <f t="shared" si="173"/>
        <v>13</v>
      </c>
      <c r="R905" s="70">
        <v>34.822920382282099</v>
      </c>
      <c r="S905" s="71">
        <f t="shared" si="174"/>
        <v>2.9315829709947239</v>
      </c>
      <c r="T905" s="71">
        <f t="shared" si="175"/>
        <v>0.37101281489272409</v>
      </c>
      <c r="U905" s="86">
        <v>7.549935709371252</v>
      </c>
      <c r="V905" s="70">
        <f t="shared" si="176"/>
        <v>46.458426247755355</v>
      </c>
      <c r="W905" s="86">
        <f t="shared" si="177"/>
        <v>16.240749096781489</v>
      </c>
      <c r="X905" s="86">
        <f t="shared" si="178"/>
        <v>63</v>
      </c>
      <c r="Y905" s="25">
        <f t="shared" si="179"/>
        <v>54</v>
      </c>
    </row>
    <row r="906" spans="1:25" ht="24" x14ac:dyDescent="0.45">
      <c r="A906" s="10" t="s">
        <v>68</v>
      </c>
      <c r="B906" s="21" t="s">
        <v>26</v>
      </c>
      <c r="C906" s="77" t="s">
        <v>1116</v>
      </c>
      <c r="D906" s="78">
        <v>777</v>
      </c>
      <c r="E906" s="74">
        <v>2478</v>
      </c>
      <c r="F906" s="78">
        <v>721</v>
      </c>
      <c r="G906" s="78">
        <v>44</v>
      </c>
      <c r="H906" s="69">
        <v>35.695790418249594</v>
      </c>
      <c r="I906" s="69">
        <v>6.0101318429100274</v>
      </c>
      <c r="J906" s="69">
        <v>3.7101281489272404</v>
      </c>
      <c r="K906" s="69">
        <v>730.67163039686886</v>
      </c>
      <c r="L906" s="69">
        <f t="shared" si="169"/>
        <v>36.050000000000004</v>
      </c>
      <c r="M906" s="69">
        <f t="shared" si="170"/>
        <v>7.9499999999999957</v>
      </c>
      <c r="N906" s="69">
        <f t="shared" si="180"/>
        <v>0.7949999999999996</v>
      </c>
      <c r="O906" s="69">
        <f t="shared" si="171"/>
        <v>36.050000000000004</v>
      </c>
      <c r="P906" s="69">
        <f t="shared" si="172"/>
        <v>5.6000000000000005</v>
      </c>
      <c r="Q906" s="70">
        <f t="shared" si="173"/>
        <v>56</v>
      </c>
      <c r="R906" s="70">
        <v>35.695790418249594</v>
      </c>
      <c r="S906" s="71">
        <f t="shared" si="174"/>
        <v>3.0050659214550137</v>
      </c>
      <c r="T906" s="71">
        <f t="shared" si="175"/>
        <v>0.37101281489272409</v>
      </c>
      <c r="U906" s="86">
        <v>7.3067163039686891</v>
      </c>
      <c r="V906" s="70">
        <f t="shared" si="176"/>
        <v>50.441559828780576</v>
      </c>
      <c r="W906" s="86">
        <f t="shared" si="177"/>
        <v>17.633156854276734</v>
      </c>
      <c r="X906" s="86">
        <f t="shared" si="178"/>
        <v>68</v>
      </c>
      <c r="Y906" s="25">
        <f t="shared" si="179"/>
        <v>58</v>
      </c>
    </row>
    <row r="907" spans="1:25" ht="24" x14ac:dyDescent="0.45">
      <c r="A907" s="10" t="s">
        <v>872</v>
      </c>
      <c r="B907" s="21" t="s">
        <v>26</v>
      </c>
      <c r="C907" s="77" t="s">
        <v>1126</v>
      </c>
      <c r="D907" s="78">
        <v>743</v>
      </c>
      <c r="E907" s="74">
        <v>2426</v>
      </c>
      <c r="F907" s="78">
        <v>638</v>
      </c>
      <c r="G907" s="78">
        <v>103</v>
      </c>
      <c r="H907" s="69">
        <v>34.133812459149873</v>
      </c>
      <c r="I907" s="69">
        <v>5.7471402307363588</v>
      </c>
      <c r="J907" s="69">
        <v>3.6322723524202929</v>
      </c>
      <c r="K907" s="69">
        <v>646.55825269514889</v>
      </c>
      <c r="L907" s="69">
        <f t="shared" si="169"/>
        <v>31.900000000000002</v>
      </c>
      <c r="M907" s="69">
        <f t="shared" si="170"/>
        <v>71.099999999999994</v>
      </c>
      <c r="N907" s="69">
        <f t="shared" si="180"/>
        <v>7.1099999999999994</v>
      </c>
      <c r="O907" s="69">
        <f t="shared" si="171"/>
        <v>31.900000000000002</v>
      </c>
      <c r="P907" s="69">
        <f t="shared" si="172"/>
        <v>10.5</v>
      </c>
      <c r="Q907" s="70">
        <f t="shared" si="173"/>
        <v>105</v>
      </c>
      <c r="R907" s="70">
        <v>34.133812459149873</v>
      </c>
      <c r="S907" s="71">
        <f t="shared" si="174"/>
        <v>2.8735701153681794</v>
      </c>
      <c r="T907" s="71">
        <f t="shared" si="175"/>
        <v>0.36322723524202932</v>
      </c>
      <c r="U907" s="86">
        <v>6.4655825269514899</v>
      </c>
      <c r="V907" s="70">
        <f t="shared" si="176"/>
        <v>46.49973786622752</v>
      </c>
      <c r="W907" s="86">
        <f t="shared" si="177"/>
        <v>16.255190645593544</v>
      </c>
      <c r="X907" s="86">
        <f t="shared" si="178"/>
        <v>63</v>
      </c>
      <c r="Y907" s="25">
        <f t="shared" si="179"/>
        <v>54</v>
      </c>
    </row>
    <row r="908" spans="1:25" ht="24" x14ac:dyDescent="0.45">
      <c r="A908" s="10" t="s">
        <v>491</v>
      </c>
      <c r="B908" s="21" t="s">
        <v>26</v>
      </c>
      <c r="C908" s="77" t="s">
        <v>1217</v>
      </c>
      <c r="D908" s="78">
        <v>460</v>
      </c>
      <c r="E908" s="74">
        <v>1452</v>
      </c>
      <c r="F908" s="78">
        <v>387</v>
      </c>
      <c r="G908" s="78">
        <v>11</v>
      </c>
      <c r="H908" s="69">
        <v>21.132642976055102</v>
      </c>
      <c r="I908" s="69">
        <v>3.5581218117614064</v>
      </c>
      <c r="J908" s="69">
        <v>2.1739733947709254</v>
      </c>
      <c r="K908" s="69">
        <v>392.19129121163422</v>
      </c>
      <c r="L908" s="69">
        <f t="shared" si="169"/>
        <v>19.350000000000001</v>
      </c>
      <c r="M908" s="69">
        <f t="shared" si="170"/>
        <v>-8.3500000000000014</v>
      </c>
      <c r="N908" s="69">
        <f t="shared" si="180"/>
        <v>-0.83500000000000019</v>
      </c>
      <c r="O908" s="69">
        <f t="shared" si="171"/>
        <v>19.350000000000001</v>
      </c>
      <c r="P908" s="69">
        <f t="shared" si="172"/>
        <v>7.3000000000000007</v>
      </c>
      <c r="Q908" s="70">
        <f t="shared" si="173"/>
        <v>73</v>
      </c>
      <c r="R908" s="70">
        <v>21.132642976055102</v>
      </c>
      <c r="S908" s="71">
        <f t="shared" si="174"/>
        <v>1.7790609058807032</v>
      </c>
      <c r="T908" s="71">
        <f t="shared" si="175"/>
        <v>0.21739733947709255</v>
      </c>
      <c r="U908" s="86">
        <v>3.9219129121163423</v>
      </c>
      <c r="V908" s="70">
        <f t="shared" si="176"/>
        <v>34.751219454575057</v>
      </c>
      <c r="W908" s="86">
        <f t="shared" si="177"/>
        <v>12.148191007572356</v>
      </c>
      <c r="X908" s="86">
        <f t="shared" si="178"/>
        <v>47</v>
      </c>
      <c r="Y908" s="25">
        <f t="shared" si="179"/>
        <v>40</v>
      </c>
    </row>
    <row r="909" spans="1:25" ht="24" x14ac:dyDescent="0.45">
      <c r="A909" s="10" t="s">
        <v>348</v>
      </c>
      <c r="B909" s="21" t="s">
        <v>26</v>
      </c>
      <c r="C909" s="77" t="s">
        <v>1247</v>
      </c>
      <c r="D909" s="78">
        <v>313</v>
      </c>
      <c r="E909" s="74">
        <v>1007</v>
      </c>
      <c r="F909" s="78">
        <v>307</v>
      </c>
      <c r="G909" s="78">
        <v>15</v>
      </c>
      <c r="H909" s="69">
        <v>14.379385329359232</v>
      </c>
      <c r="I909" s="69">
        <v>2.4210698414811307</v>
      </c>
      <c r="J909" s="69">
        <v>1.5077074438941611</v>
      </c>
      <c r="K909" s="69">
        <v>311.11815607744626</v>
      </c>
      <c r="L909" s="69">
        <f t="shared" si="169"/>
        <v>15.350000000000001</v>
      </c>
      <c r="M909" s="69">
        <f t="shared" si="170"/>
        <v>-0.35000000000000142</v>
      </c>
      <c r="N909" s="69">
        <f t="shared" si="180"/>
        <v>-3.5000000000000142E-2</v>
      </c>
      <c r="O909" s="69">
        <f t="shared" si="171"/>
        <v>15.350000000000001</v>
      </c>
      <c r="P909" s="69">
        <f t="shared" si="172"/>
        <v>0.60000000000000009</v>
      </c>
      <c r="Q909" s="70">
        <f t="shared" si="173"/>
        <v>6</v>
      </c>
      <c r="R909" s="70">
        <v>14.379385329359232</v>
      </c>
      <c r="S909" s="71">
        <f t="shared" si="174"/>
        <v>1.2105349207405653</v>
      </c>
      <c r="T909" s="71">
        <f t="shared" si="175"/>
        <v>0.15077074438941612</v>
      </c>
      <c r="U909" s="86">
        <v>3.1111815607744626</v>
      </c>
      <c r="V909" s="70">
        <f t="shared" si="176"/>
        <v>19.185331066484842</v>
      </c>
      <c r="W909" s="86">
        <f t="shared" si="177"/>
        <v>6.7067305837662055</v>
      </c>
      <c r="X909" s="86">
        <f t="shared" si="178"/>
        <v>26</v>
      </c>
      <c r="Y909" s="25">
        <f t="shared" si="179"/>
        <v>22</v>
      </c>
    </row>
    <row r="910" spans="1:25" ht="24" x14ac:dyDescent="0.45">
      <c r="A910" s="5" t="s">
        <v>18</v>
      </c>
      <c r="B910" s="15" t="s">
        <v>18</v>
      </c>
      <c r="C910" s="67" t="s">
        <v>18</v>
      </c>
      <c r="D910" s="68">
        <v>286484</v>
      </c>
      <c r="E910" s="68">
        <v>946651</v>
      </c>
      <c r="F910" s="68">
        <v>274342</v>
      </c>
      <c r="G910" s="68">
        <v>23808</v>
      </c>
      <c r="H910" s="69">
        <v>12521.819764064328</v>
      </c>
      <c r="I910" s="69">
        <v>3129.1221827136224</v>
      </c>
      <c r="J910" s="69">
        <v>1492.8361881284172</v>
      </c>
      <c r="K910" s="69">
        <v>288875.60982770764</v>
      </c>
      <c r="L910" s="69">
        <f t="shared" si="169"/>
        <v>13717.1</v>
      </c>
      <c r="M910" s="69">
        <f t="shared" si="170"/>
        <v>10090.9</v>
      </c>
      <c r="N910" s="69">
        <f t="shared" si="180"/>
        <v>1009.0899999999999</v>
      </c>
      <c r="O910" s="69">
        <f t="shared" si="171"/>
        <v>13717.1</v>
      </c>
      <c r="P910" s="69">
        <f t="shared" si="172"/>
        <v>1214.2</v>
      </c>
      <c r="Q910" s="70">
        <f t="shared" si="173"/>
        <v>12142</v>
      </c>
      <c r="R910" s="70">
        <v>12521.819764064328</v>
      </c>
      <c r="S910" s="71">
        <f t="shared" si="174"/>
        <v>1564.5610913568112</v>
      </c>
      <c r="T910" s="71">
        <f t="shared" si="175"/>
        <v>149.28361881284172</v>
      </c>
      <c r="U910" s="86">
        <v>2888.7560982770765</v>
      </c>
      <c r="V910" s="70">
        <f t="shared" si="176"/>
        <v>17030.963334885375</v>
      </c>
      <c r="W910" s="86">
        <f t="shared" si="177"/>
        <v>5953.6154092546776</v>
      </c>
      <c r="X910" s="86">
        <f t="shared" si="178"/>
        <v>22985</v>
      </c>
      <c r="Y910" s="25">
        <f t="shared" si="179"/>
        <v>19546</v>
      </c>
    </row>
    <row r="911" spans="1:25" ht="24" x14ac:dyDescent="0.45">
      <c r="A911" s="8" t="s">
        <v>133</v>
      </c>
      <c r="B911" s="19" t="s">
        <v>18</v>
      </c>
      <c r="C911" s="72" t="s">
        <v>133</v>
      </c>
      <c r="D911" s="73">
        <v>26503</v>
      </c>
      <c r="E911" s="74">
        <v>90559</v>
      </c>
      <c r="F911" s="73">
        <v>24895</v>
      </c>
      <c r="G911" s="73">
        <v>1477</v>
      </c>
      <c r="H911" s="69">
        <v>1158.4095070125973</v>
      </c>
      <c r="I911" s="69">
        <v>289.47908158382018</v>
      </c>
      <c r="J911" s="69">
        <v>142.80843981649133</v>
      </c>
      <c r="K911" s="69">
        <v>26213.84369385942</v>
      </c>
      <c r="L911" s="69">
        <f t="shared" si="169"/>
        <v>1244.75</v>
      </c>
      <c r="M911" s="69">
        <f t="shared" si="170"/>
        <v>232.25</v>
      </c>
      <c r="N911" s="69">
        <f t="shared" si="180"/>
        <v>23.225000000000001</v>
      </c>
      <c r="O911" s="69">
        <f t="shared" si="171"/>
        <v>1244.75</v>
      </c>
      <c r="P911" s="69">
        <f t="shared" si="172"/>
        <v>160.80000000000001</v>
      </c>
      <c r="Q911" s="70">
        <f t="shared" si="173"/>
        <v>1608</v>
      </c>
      <c r="R911" s="70">
        <v>1158.4095070125973</v>
      </c>
      <c r="S911" s="71">
        <f t="shared" si="174"/>
        <v>144.73954079191009</v>
      </c>
      <c r="T911" s="71">
        <f t="shared" si="175"/>
        <v>14.280843981649134</v>
      </c>
      <c r="U911" s="86">
        <v>262.13843693859423</v>
      </c>
      <c r="V911" s="70">
        <f t="shared" si="176"/>
        <v>1688.5816407614523</v>
      </c>
      <c r="W911" s="86">
        <f t="shared" si="177"/>
        <v>590.28755323719861</v>
      </c>
      <c r="X911" s="86">
        <f t="shared" si="178"/>
        <v>2279</v>
      </c>
      <c r="Y911" s="25">
        <f t="shared" si="179"/>
        <v>1938</v>
      </c>
    </row>
    <row r="912" spans="1:25" ht="24" x14ac:dyDescent="0.45">
      <c r="A912" s="8" t="s">
        <v>202</v>
      </c>
      <c r="B912" s="19" t="s">
        <v>18</v>
      </c>
      <c r="C912" s="72" t="s">
        <v>202</v>
      </c>
      <c r="D912" s="73">
        <v>15010</v>
      </c>
      <c r="E912" s="74">
        <v>54354</v>
      </c>
      <c r="F912" s="73">
        <v>14424</v>
      </c>
      <c r="G912" s="73">
        <v>1689</v>
      </c>
      <c r="H912" s="69">
        <v>656.06635853522562</v>
      </c>
      <c r="I912" s="69">
        <v>163.94676129393429</v>
      </c>
      <c r="J912" s="69">
        <v>85.714395452528947</v>
      </c>
      <c r="K912" s="69">
        <v>15188.129401093725</v>
      </c>
      <c r="L912" s="69">
        <f t="shared" si="169"/>
        <v>721.2</v>
      </c>
      <c r="M912" s="69">
        <f t="shared" si="170"/>
        <v>967.8</v>
      </c>
      <c r="N912" s="69">
        <f t="shared" si="180"/>
        <v>96.78</v>
      </c>
      <c r="O912" s="69">
        <f t="shared" si="171"/>
        <v>721.2</v>
      </c>
      <c r="P912" s="69">
        <f t="shared" si="172"/>
        <v>58.6</v>
      </c>
      <c r="Q912" s="70">
        <f t="shared" si="173"/>
        <v>586</v>
      </c>
      <c r="R912" s="70">
        <v>656.06635853522562</v>
      </c>
      <c r="S912" s="71">
        <f t="shared" si="174"/>
        <v>81.973380646967144</v>
      </c>
      <c r="T912" s="71">
        <f t="shared" si="175"/>
        <v>8.5714395452528951</v>
      </c>
      <c r="U912" s="86">
        <v>151.88129401093724</v>
      </c>
      <c r="V912" s="70">
        <f t="shared" si="176"/>
        <v>843.16959364787715</v>
      </c>
      <c r="W912" s="86">
        <f t="shared" si="177"/>
        <v>294.75182270367986</v>
      </c>
      <c r="X912" s="86">
        <f t="shared" si="178"/>
        <v>1138</v>
      </c>
      <c r="Y912" s="25">
        <f t="shared" si="179"/>
        <v>968</v>
      </c>
    </row>
    <row r="913" spans="1:25" ht="24" x14ac:dyDescent="0.45">
      <c r="A913" s="8" t="s">
        <v>216</v>
      </c>
      <c r="B913" s="19" t="s">
        <v>18</v>
      </c>
      <c r="C913" s="72" t="s">
        <v>216</v>
      </c>
      <c r="D913" s="73">
        <v>15762</v>
      </c>
      <c r="E913" s="74">
        <v>51352</v>
      </c>
      <c r="F913" s="73">
        <v>15105</v>
      </c>
      <c r="G913" s="73">
        <v>1884</v>
      </c>
      <c r="H913" s="69">
        <v>688.93523938922226</v>
      </c>
      <c r="I913" s="69">
        <v>172.16048311225799</v>
      </c>
      <c r="J913" s="69">
        <v>80.980344322005124</v>
      </c>
      <c r="K913" s="69">
        <v>15905.206225978975</v>
      </c>
      <c r="L913" s="69">
        <f t="shared" si="169"/>
        <v>755.25</v>
      </c>
      <c r="M913" s="69">
        <f t="shared" si="170"/>
        <v>1128.75</v>
      </c>
      <c r="N913" s="69">
        <f t="shared" si="180"/>
        <v>112.875</v>
      </c>
      <c r="O913" s="69">
        <f t="shared" si="171"/>
        <v>755.25</v>
      </c>
      <c r="P913" s="69">
        <f t="shared" si="172"/>
        <v>65.7</v>
      </c>
      <c r="Q913" s="70">
        <f t="shared" si="173"/>
        <v>657</v>
      </c>
      <c r="R913" s="70">
        <v>688.93523938922226</v>
      </c>
      <c r="S913" s="71">
        <f t="shared" si="174"/>
        <v>86.080241556128996</v>
      </c>
      <c r="T913" s="71">
        <f t="shared" si="175"/>
        <v>8.098034432200512</v>
      </c>
      <c r="U913" s="86">
        <v>159.05206225978975</v>
      </c>
      <c r="V913" s="70">
        <f t="shared" si="176"/>
        <v>878.7945087729405</v>
      </c>
      <c r="W913" s="86">
        <f t="shared" si="177"/>
        <v>307.20543671666519</v>
      </c>
      <c r="X913" s="86">
        <f t="shared" si="178"/>
        <v>1186</v>
      </c>
      <c r="Y913" s="25">
        <f t="shared" si="179"/>
        <v>1009</v>
      </c>
    </row>
    <row r="914" spans="1:25" ht="24" x14ac:dyDescent="0.45">
      <c r="A914" s="9" t="s">
        <v>231</v>
      </c>
      <c r="B914" s="20" t="s">
        <v>18</v>
      </c>
      <c r="C914" s="75" t="s">
        <v>231</v>
      </c>
      <c r="D914" s="76">
        <v>12850</v>
      </c>
      <c r="E914" s="74">
        <v>45481</v>
      </c>
      <c r="F914" s="76">
        <v>12395</v>
      </c>
      <c r="G914" s="76">
        <v>1827</v>
      </c>
      <c r="H914" s="69">
        <v>561.65574331629909</v>
      </c>
      <c r="I914" s="69">
        <v>140.35415607108965</v>
      </c>
      <c r="J914" s="69">
        <v>71.721978503449051</v>
      </c>
      <c r="K914" s="69">
        <v>13051.640593909922</v>
      </c>
      <c r="L914" s="69">
        <f t="shared" si="169"/>
        <v>619.75</v>
      </c>
      <c r="M914" s="69">
        <f t="shared" si="170"/>
        <v>1207.25</v>
      </c>
      <c r="N914" s="69">
        <f t="shared" si="180"/>
        <v>120.72499999999999</v>
      </c>
      <c r="O914" s="69">
        <f t="shared" si="171"/>
        <v>619.75</v>
      </c>
      <c r="P914" s="69">
        <f t="shared" si="172"/>
        <v>45.5</v>
      </c>
      <c r="Q914" s="70">
        <f t="shared" si="173"/>
        <v>455</v>
      </c>
      <c r="R914" s="70">
        <v>561.65574331629909</v>
      </c>
      <c r="S914" s="71">
        <f t="shared" si="174"/>
        <v>70.177078035544824</v>
      </c>
      <c r="T914" s="71">
        <f t="shared" si="175"/>
        <v>7.1721978503449053</v>
      </c>
      <c r="U914" s="86">
        <v>130.51640593909923</v>
      </c>
      <c r="V914" s="70">
        <f t="shared" si="176"/>
        <v>679.95202944059827</v>
      </c>
      <c r="W914" s="86">
        <f t="shared" si="177"/>
        <v>237.69488551123004</v>
      </c>
      <c r="X914" s="86">
        <f t="shared" si="178"/>
        <v>918</v>
      </c>
      <c r="Y914" s="25">
        <f t="shared" si="179"/>
        <v>781</v>
      </c>
    </row>
    <row r="915" spans="1:25" ht="24" x14ac:dyDescent="0.45">
      <c r="A915" s="9" t="s">
        <v>237</v>
      </c>
      <c r="B915" s="20" t="s">
        <v>18</v>
      </c>
      <c r="C915" s="75" t="s">
        <v>237</v>
      </c>
      <c r="D915" s="76">
        <v>13996</v>
      </c>
      <c r="E915" s="74">
        <v>44256</v>
      </c>
      <c r="F915" s="76">
        <v>13482</v>
      </c>
      <c r="G915" s="76">
        <v>1607</v>
      </c>
      <c r="H915" s="69">
        <v>611.74581972411841</v>
      </c>
      <c r="I915" s="69">
        <v>152.8713438420989</v>
      </c>
      <c r="J915" s="69">
        <v>69.790195480500444</v>
      </c>
      <c r="K915" s="69">
        <v>14196.225775481531</v>
      </c>
      <c r="L915" s="69">
        <f t="shared" si="169"/>
        <v>674.1</v>
      </c>
      <c r="M915" s="69">
        <f t="shared" si="170"/>
        <v>932.9</v>
      </c>
      <c r="N915" s="69">
        <f t="shared" si="180"/>
        <v>93.289999999999992</v>
      </c>
      <c r="O915" s="69">
        <f t="shared" si="171"/>
        <v>674.1</v>
      </c>
      <c r="P915" s="69">
        <f t="shared" si="172"/>
        <v>51.400000000000006</v>
      </c>
      <c r="Q915" s="70">
        <f t="shared" si="173"/>
        <v>514</v>
      </c>
      <c r="R915" s="70">
        <v>611.74581972411841</v>
      </c>
      <c r="S915" s="71">
        <f t="shared" si="174"/>
        <v>76.435671921049448</v>
      </c>
      <c r="T915" s="71">
        <f t="shared" si="175"/>
        <v>6.9790195480500445</v>
      </c>
      <c r="U915" s="86">
        <v>141.96225775481531</v>
      </c>
      <c r="V915" s="70">
        <f t="shared" si="176"/>
        <v>781.27472985193322</v>
      </c>
      <c r="W915" s="86">
        <f t="shared" si="177"/>
        <v>273.11486608511689</v>
      </c>
      <c r="X915" s="86">
        <f t="shared" si="178"/>
        <v>1054</v>
      </c>
      <c r="Y915" s="25">
        <f t="shared" si="179"/>
        <v>896</v>
      </c>
    </row>
    <row r="916" spans="1:25" ht="24" x14ac:dyDescent="0.45">
      <c r="A916" s="9" t="s">
        <v>238</v>
      </c>
      <c r="B916" s="20" t="s">
        <v>18</v>
      </c>
      <c r="C916" s="75" t="s">
        <v>238</v>
      </c>
      <c r="D916" s="76">
        <v>12814</v>
      </c>
      <c r="E916" s="74">
        <v>44146</v>
      </c>
      <c r="F916" s="76">
        <v>11833</v>
      </c>
      <c r="G916" s="76">
        <v>1092</v>
      </c>
      <c r="H916" s="69">
        <v>560.08223306265029</v>
      </c>
      <c r="I916" s="69">
        <v>139.96094598404224</v>
      </c>
      <c r="J916" s="69">
        <v>69.616729249868342</v>
      </c>
      <c r="K916" s="69">
        <v>12459.867942536193</v>
      </c>
      <c r="L916" s="69">
        <f t="shared" si="169"/>
        <v>591.65</v>
      </c>
      <c r="M916" s="69">
        <f t="shared" si="170"/>
        <v>500.35</v>
      </c>
      <c r="N916" s="69">
        <f t="shared" si="180"/>
        <v>50.035000000000004</v>
      </c>
      <c r="O916" s="69">
        <f t="shared" si="171"/>
        <v>591.65</v>
      </c>
      <c r="P916" s="69">
        <f t="shared" si="172"/>
        <v>98.100000000000009</v>
      </c>
      <c r="Q916" s="70">
        <f t="shared" si="173"/>
        <v>981</v>
      </c>
      <c r="R916" s="70">
        <v>560.08223306265029</v>
      </c>
      <c r="S916" s="71">
        <f t="shared" si="174"/>
        <v>69.98047299202112</v>
      </c>
      <c r="T916" s="71">
        <f t="shared" si="175"/>
        <v>6.9616729249868348</v>
      </c>
      <c r="U916" s="86">
        <v>124.59867942536194</v>
      </c>
      <c r="V916" s="70">
        <f t="shared" si="176"/>
        <v>795.76471255504657</v>
      </c>
      <c r="W916" s="86">
        <f t="shared" si="177"/>
        <v>278.18021574295938</v>
      </c>
      <c r="X916" s="86">
        <f t="shared" si="178"/>
        <v>1074</v>
      </c>
      <c r="Y916" s="25">
        <f t="shared" si="179"/>
        <v>913</v>
      </c>
    </row>
    <row r="917" spans="1:25" ht="24" x14ac:dyDescent="0.45">
      <c r="A917" s="9" t="s">
        <v>276</v>
      </c>
      <c r="B917" s="20" t="s">
        <v>18</v>
      </c>
      <c r="C917" s="75" t="s">
        <v>276</v>
      </c>
      <c r="D917" s="76">
        <v>10985</v>
      </c>
      <c r="E917" s="74">
        <v>35508</v>
      </c>
      <c r="F917" s="76">
        <v>10529</v>
      </c>
      <c r="G917" s="76">
        <v>868</v>
      </c>
      <c r="H917" s="69">
        <v>480.13917045366111</v>
      </c>
      <c r="I917" s="69">
        <v>119.98368906155018</v>
      </c>
      <c r="J917" s="69">
        <v>55.99489924804795</v>
      </c>
      <c r="K917" s="69">
        <v>11086.786915149461</v>
      </c>
      <c r="L917" s="69">
        <f t="shared" si="169"/>
        <v>526.45000000000005</v>
      </c>
      <c r="M917" s="69">
        <f t="shared" si="170"/>
        <v>341.54999999999995</v>
      </c>
      <c r="N917" s="69">
        <f t="shared" si="180"/>
        <v>34.154999999999994</v>
      </c>
      <c r="O917" s="69">
        <f t="shared" si="171"/>
        <v>526.45000000000005</v>
      </c>
      <c r="P917" s="69">
        <f t="shared" si="172"/>
        <v>45.6</v>
      </c>
      <c r="Q917" s="70">
        <f t="shared" si="173"/>
        <v>456</v>
      </c>
      <c r="R917" s="70">
        <v>480.13917045366111</v>
      </c>
      <c r="S917" s="71">
        <f t="shared" si="174"/>
        <v>59.99184453077509</v>
      </c>
      <c r="T917" s="71">
        <f t="shared" si="175"/>
        <v>5.5994899248047956</v>
      </c>
      <c r="U917" s="86">
        <v>110.86786915149463</v>
      </c>
      <c r="V917" s="70">
        <f t="shared" si="176"/>
        <v>656.8443942111262</v>
      </c>
      <c r="W917" s="86">
        <f t="shared" si="177"/>
        <v>229.61701167236029</v>
      </c>
      <c r="X917" s="86">
        <f t="shared" si="178"/>
        <v>886</v>
      </c>
      <c r="Y917" s="25">
        <f t="shared" si="179"/>
        <v>753</v>
      </c>
    </row>
    <row r="918" spans="1:25" ht="24" x14ac:dyDescent="0.45">
      <c r="A918" s="9" t="s">
        <v>329</v>
      </c>
      <c r="B918" s="20" t="s">
        <v>18</v>
      </c>
      <c r="C918" s="75" t="s">
        <v>329</v>
      </c>
      <c r="D918" s="76">
        <v>7932</v>
      </c>
      <c r="E918" s="74">
        <v>25771</v>
      </c>
      <c r="F918" s="76">
        <v>7744</v>
      </c>
      <c r="G918" s="76">
        <v>886</v>
      </c>
      <c r="H918" s="69">
        <v>346.69675922061356</v>
      </c>
      <c r="I918" s="69">
        <v>86.637289179446157</v>
      </c>
      <c r="J918" s="69">
        <v>40.639983905639397</v>
      </c>
      <c r="K918" s="69">
        <v>8154.2480644807138</v>
      </c>
      <c r="L918" s="69">
        <f t="shared" si="169"/>
        <v>387.20000000000005</v>
      </c>
      <c r="M918" s="69">
        <f t="shared" si="170"/>
        <v>498.79999999999995</v>
      </c>
      <c r="N918" s="69">
        <f t="shared" si="180"/>
        <v>49.879999999999995</v>
      </c>
      <c r="O918" s="69">
        <f t="shared" si="171"/>
        <v>387.20000000000005</v>
      </c>
      <c r="P918" s="69">
        <f t="shared" si="172"/>
        <v>18.8</v>
      </c>
      <c r="Q918" s="70">
        <f t="shared" si="173"/>
        <v>188</v>
      </c>
      <c r="R918" s="70">
        <v>346.69675922061356</v>
      </c>
      <c r="S918" s="71">
        <f t="shared" si="174"/>
        <v>43.318644589723078</v>
      </c>
      <c r="T918" s="71">
        <f t="shared" si="175"/>
        <v>4.0639983905639401</v>
      </c>
      <c r="U918" s="86">
        <v>81.542480644807142</v>
      </c>
      <c r="V918" s="70">
        <f t="shared" si="176"/>
        <v>436.41388606457986</v>
      </c>
      <c r="W918" s="86">
        <f t="shared" si="177"/>
        <v>152.55980450411116</v>
      </c>
      <c r="X918" s="86">
        <f t="shared" si="178"/>
        <v>589</v>
      </c>
      <c r="Y918" s="25">
        <f t="shared" si="179"/>
        <v>501</v>
      </c>
    </row>
    <row r="919" spans="1:25" ht="24" x14ac:dyDescent="0.45">
      <c r="A919" s="10" t="s">
        <v>339</v>
      </c>
      <c r="B919" s="21" t="s">
        <v>18</v>
      </c>
      <c r="C919" s="77" t="s">
        <v>339</v>
      </c>
      <c r="D919" s="78">
        <v>7122</v>
      </c>
      <c r="E919" s="74">
        <v>24527</v>
      </c>
      <c r="F919" s="78">
        <v>6766</v>
      </c>
      <c r="G919" s="78">
        <v>580</v>
      </c>
      <c r="H919" s="69">
        <v>311.29277851351611</v>
      </c>
      <c r="I919" s="69">
        <v>77.79006222087942</v>
      </c>
      <c r="J919" s="69">
        <v>38.678238533763434</v>
      </c>
      <c r="K919" s="69">
        <v>7124.4372939406649</v>
      </c>
      <c r="L919" s="69">
        <f t="shared" si="169"/>
        <v>338.3</v>
      </c>
      <c r="M919" s="69">
        <f t="shared" si="170"/>
        <v>241.7</v>
      </c>
      <c r="N919" s="69">
        <f t="shared" si="180"/>
        <v>24.169999999999998</v>
      </c>
      <c r="O919" s="69">
        <f t="shared" si="171"/>
        <v>338.3</v>
      </c>
      <c r="P919" s="69">
        <f t="shared" si="172"/>
        <v>35.6</v>
      </c>
      <c r="Q919" s="70">
        <f t="shared" si="173"/>
        <v>356</v>
      </c>
      <c r="R919" s="70">
        <v>311.29277851351611</v>
      </c>
      <c r="S919" s="71">
        <f t="shared" si="174"/>
        <v>38.89503111043971</v>
      </c>
      <c r="T919" s="71">
        <f t="shared" si="175"/>
        <v>3.8678238533763434</v>
      </c>
      <c r="U919" s="86">
        <v>71.244372939406659</v>
      </c>
      <c r="V919" s="70">
        <f t="shared" si="176"/>
        <v>428.99435870998616</v>
      </c>
      <c r="W919" s="86">
        <f t="shared" si="177"/>
        <v>149.96611608384347</v>
      </c>
      <c r="X919" s="86">
        <f t="shared" si="178"/>
        <v>579</v>
      </c>
      <c r="Y919" s="25">
        <f t="shared" si="179"/>
        <v>492</v>
      </c>
    </row>
    <row r="920" spans="1:25" ht="24" x14ac:dyDescent="0.45">
      <c r="A920" s="10" t="s">
        <v>351</v>
      </c>
      <c r="B920" s="21" t="s">
        <v>18</v>
      </c>
      <c r="C920" s="77" t="s">
        <v>351</v>
      </c>
      <c r="D920" s="78">
        <v>6662</v>
      </c>
      <c r="E920" s="74">
        <v>22331</v>
      </c>
      <c r="F920" s="78">
        <v>6081</v>
      </c>
      <c r="G920" s="78">
        <v>447</v>
      </c>
      <c r="H920" s="69">
        <v>291.18681416133728</v>
      </c>
      <c r="I920" s="69">
        <v>72.765711108606951</v>
      </c>
      <c r="J920" s="69">
        <v>35.215221784053135</v>
      </c>
      <c r="K920" s="69">
        <v>6403.1485640634319</v>
      </c>
      <c r="L920" s="69">
        <f t="shared" si="169"/>
        <v>304.05</v>
      </c>
      <c r="M920" s="69">
        <f t="shared" si="170"/>
        <v>142.94999999999999</v>
      </c>
      <c r="N920" s="69">
        <f t="shared" si="180"/>
        <v>14.294999999999998</v>
      </c>
      <c r="O920" s="69">
        <f t="shared" si="171"/>
        <v>304.05</v>
      </c>
      <c r="P920" s="69">
        <f t="shared" si="172"/>
        <v>58.1</v>
      </c>
      <c r="Q920" s="70">
        <f t="shared" si="173"/>
        <v>581</v>
      </c>
      <c r="R920" s="70">
        <v>291.18681416133728</v>
      </c>
      <c r="S920" s="71">
        <f t="shared" si="174"/>
        <v>36.382855554303475</v>
      </c>
      <c r="T920" s="71">
        <f t="shared" si="175"/>
        <v>3.5215221784053137</v>
      </c>
      <c r="U920" s="86">
        <v>64.03148564063433</v>
      </c>
      <c r="V920" s="70">
        <f t="shared" si="176"/>
        <v>431.88463317786983</v>
      </c>
      <c r="W920" s="86">
        <f t="shared" si="177"/>
        <v>150.97648656439759</v>
      </c>
      <c r="X920" s="86">
        <f t="shared" si="178"/>
        <v>583</v>
      </c>
      <c r="Y920" s="25">
        <f t="shared" si="179"/>
        <v>496</v>
      </c>
    </row>
    <row r="921" spans="1:25" ht="24" x14ac:dyDescent="0.45">
      <c r="A921" s="10" t="s">
        <v>400</v>
      </c>
      <c r="B921" s="21" t="s">
        <v>18</v>
      </c>
      <c r="C921" s="77" t="s">
        <v>400</v>
      </c>
      <c r="D921" s="78">
        <v>5473</v>
      </c>
      <c r="E921" s="74">
        <v>18473</v>
      </c>
      <c r="F921" s="78">
        <v>5151</v>
      </c>
      <c r="G921" s="78">
        <v>356</v>
      </c>
      <c r="H921" s="69">
        <v>239.21726717277082</v>
      </c>
      <c r="I921" s="69">
        <v>59.778855733624411</v>
      </c>
      <c r="J921" s="69">
        <v>29.131287986064827</v>
      </c>
      <c r="K921" s="69">
        <v>5423.8806534271898</v>
      </c>
      <c r="L921" s="69">
        <f t="shared" si="169"/>
        <v>257.55</v>
      </c>
      <c r="M921" s="69">
        <f t="shared" si="170"/>
        <v>98.449999999999989</v>
      </c>
      <c r="N921" s="69">
        <f t="shared" si="180"/>
        <v>9.8449999999999989</v>
      </c>
      <c r="O921" s="69">
        <f t="shared" si="171"/>
        <v>257.55</v>
      </c>
      <c r="P921" s="69">
        <f t="shared" si="172"/>
        <v>32.200000000000003</v>
      </c>
      <c r="Q921" s="70">
        <f t="shared" si="173"/>
        <v>322</v>
      </c>
      <c r="R921" s="70">
        <v>239.21726717277082</v>
      </c>
      <c r="S921" s="71">
        <f t="shared" si="174"/>
        <v>29.889427866812206</v>
      </c>
      <c r="T921" s="71">
        <f t="shared" si="175"/>
        <v>2.9131287986064827</v>
      </c>
      <c r="U921" s="86">
        <v>54.238806534271902</v>
      </c>
      <c r="V921" s="70">
        <f t="shared" si="176"/>
        <v>342.7873727752484</v>
      </c>
      <c r="W921" s="86">
        <f t="shared" si="177"/>
        <v>119.83022595511811</v>
      </c>
      <c r="X921" s="86">
        <f t="shared" si="178"/>
        <v>463</v>
      </c>
      <c r="Y921" s="25">
        <f t="shared" si="179"/>
        <v>394</v>
      </c>
    </row>
    <row r="922" spans="1:25" ht="24" x14ac:dyDescent="0.45">
      <c r="A922" s="10" t="s">
        <v>1343</v>
      </c>
      <c r="B922" s="21" t="s">
        <v>18</v>
      </c>
      <c r="C922" s="77" t="s">
        <v>458</v>
      </c>
      <c r="D922" s="78">
        <v>4039</v>
      </c>
      <c r="E922" s="74">
        <v>14701</v>
      </c>
      <c r="F922" s="78">
        <v>3942</v>
      </c>
      <c r="G922" s="78">
        <v>438</v>
      </c>
      <c r="H922" s="69">
        <v>176.53910873576123</v>
      </c>
      <c r="I922" s="69">
        <v>44.115987266235884</v>
      </c>
      <c r="J922" s="69">
        <v>23.182973241116166</v>
      </c>
      <c r="K922" s="69">
        <v>4150.8323696000743</v>
      </c>
      <c r="L922" s="69">
        <f t="shared" si="169"/>
        <v>197.10000000000002</v>
      </c>
      <c r="M922" s="69">
        <f t="shared" si="170"/>
        <v>240.89999999999998</v>
      </c>
      <c r="N922" s="69">
        <f t="shared" si="180"/>
        <v>24.089999999999996</v>
      </c>
      <c r="O922" s="69">
        <f t="shared" si="171"/>
        <v>197.10000000000002</v>
      </c>
      <c r="P922" s="69">
        <f t="shared" si="172"/>
        <v>9.7000000000000011</v>
      </c>
      <c r="Q922" s="70">
        <f t="shared" si="173"/>
        <v>97</v>
      </c>
      <c r="R922" s="70">
        <v>176.53910873576123</v>
      </c>
      <c r="S922" s="71">
        <f t="shared" si="174"/>
        <v>22.057993633117942</v>
      </c>
      <c r="T922" s="71">
        <f t="shared" si="175"/>
        <v>2.3182973241116165</v>
      </c>
      <c r="U922" s="86">
        <v>41.508323696000744</v>
      </c>
      <c r="V922" s="70">
        <f t="shared" si="176"/>
        <v>223.3971287407683</v>
      </c>
      <c r="W922" s="86">
        <f t="shared" si="177"/>
        <v>78.094266419442135</v>
      </c>
      <c r="X922" s="86">
        <f t="shared" si="178"/>
        <v>301</v>
      </c>
      <c r="Y922" s="25">
        <f t="shared" si="179"/>
        <v>256</v>
      </c>
    </row>
    <row r="923" spans="1:25" ht="24" x14ac:dyDescent="0.45">
      <c r="A923" s="10" t="s">
        <v>677</v>
      </c>
      <c r="B923" s="21" t="s">
        <v>18</v>
      </c>
      <c r="C923" s="77" t="s">
        <v>678</v>
      </c>
      <c r="D923" s="78">
        <v>2349</v>
      </c>
      <c r="E923" s="74">
        <v>7798</v>
      </c>
      <c r="F923" s="78">
        <v>2289</v>
      </c>
      <c r="G923" s="78">
        <v>246</v>
      </c>
      <c r="H923" s="69">
        <v>102.67154405058261</v>
      </c>
      <c r="I923" s="69">
        <v>25.656958179843549</v>
      </c>
      <c r="J923" s="69">
        <v>12.297178786084203</v>
      </c>
      <c r="K923" s="69">
        <v>2410.262631662752</v>
      </c>
      <c r="L923" s="69">
        <f t="shared" si="169"/>
        <v>114.45</v>
      </c>
      <c r="M923" s="69">
        <f t="shared" si="170"/>
        <v>131.55000000000001</v>
      </c>
      <c r="N923" s="69">
        <f t="shared" si="180"/>
        <v>13.155000000000001</v>
      </c>
      <c r="O923" s="69">
        <f t="shared" si="171"/>
        <v>114.45</v>
      </c>
      <c r="P923" s="69">
        <f t="shared" si="172"/>
        <v>6</v>
      </c>
      <c r="Q923" s="70">
        <f t="shared" si="173"/>
        <v>60</v>
      </c>
      <c r="R923" s="70">
        <v>102.67154405058261</v>
      </c>
      <c r="S923" s="71">
        <f t="shared" si="174"/>
        <v>12.828479089921775</v>
      </c>
      <c r="T923" s="71">
        <f t="shared" si="175"/>
        <v>1.2297178786084204</v>
      </c>
      <c r="U923" s="86">
        <v>24.102626316627521</v>
      </c>
      <c r="V923" s="70">
        <f t="shared" si="176"/>
        <v>131.21793157852349</v>
      </c>
      <c r="W923" s="86">
        <f t="shared" si="177"/>
        <v>45.870634799395596</v>
      </c>
      <c r="X923" s="86">
        <f t="shared" si="178"/>
        <v>177</v>
      </c>
      <c r="Y923" s="25">
        <f t="shared" si="179"/>
        <v>151</v>
      </c>
    </row>
    <row r="924" spans="1:25" ht="24" x14ac:dyDescent="0.45">
      <c r="A924" s="10" t="s">
        <v>238</v>
      </c>
      <c r="B924" s="21" t="s">
        <v>18</v>
      </c>
      <c r="C924" s="77" t="s">
        <v>892</v>
      </c>
      <c r="D924" s="78">
        <v>1495</v>
      </c>
      <c r="E924" s="74">
        <v>4942</v>
      </c>
      <c r="F924" s="78">
        <v>1428</v>
      </c>
      <c r="G924" s="78">
        <v>164</v>
      </c>
      <c r="H924" s="69">
        <v>65.344384144581099</v>
      </c>
      <c r="I924" s="69">
        <v>16.329141114885527</v>
      </c>
      <c r="J924" s="69">
        <v>7.7933646525811922</v>
      </c>
      <c r="K924" s="69">
        <v>1503.6500821382308</v>
      </c>
      <c r="L924" s="69">
        <f t="shared" si="169"/>
        <v>71.400000000000006</v>
      </c>
      <c r="M924" s="69">
        <f t="shared" si="170"/>
        <v>92.6</v>
      </c>
      <c r="N924" s="69">
        <f t="shared" si="180"/>
        <v>9.26</v>
      </c>
      <c r="O924" s="69">
        <f t="shared" si="171"/>
        <v>71.400000000000006</v>
      </c>
      <c r="P924" s="69">
        <f t="shared" si="172"/>
        <v>6.7</v>
      </c>
      <c r="Q924" s="70">
        <f t="shared" si="173"/>
        <v>67</v>
      </c>
      <c r="R924" s="70">
        <v>65.344384144581099</v>
      </c>
      <c r="S924" s="71">
        <f t="shared" si="174"/>
        <v>8.1645705574427634</v>
      </c>
      <c r="T924" s="71">
        <f t="shared" si="175"/>
        <v>0.77933646525811928</v>
      </c>
      <c r="U924" s="86">
        <v>15.036500821382308</v>
      </c>
      <c r="V924" s="70">
        <f t="shared" si="176"/>
        <v>85.206119058148033</v>
      </c>
      <c r="W924" s="86">
        <f t="shared" si="177"/>
        <v>29.78601112646885</v>
      </c>
      <c r="X924" s="86">
        <f t="shared" si="178"/>
        <v>115</v>
      </c>
      <c r="Y924" s="25">
        <f t="shared" si="179"/>
        <v>98</v>
      </c>
    </row>
    <row r="925" spans="1:25" ht="24" x14ac:dyDescent="0.45">
      <c r="A925" s="10" t="s">
        <v>677</v>
      </c>
      <c r="B925" s="21" t="s">
        <v>18</v>
      </c>
      <c r="C925" s="77" t="s">
        <v>963</v>
      </c>
      <c r="D925" s="78">
        <v>1205</v>
      </c>
      <c r="E925" s="74">
        <v>4050</v>
      </c>
      <c r="F925" s="78">
        <v>1081</v>
      </c>
      <c r="G925" s="78">
        <v>61</v>
      </c>
      <c r="H925" s="69">
        <v>52.668884879077069</v>
      </c>
      <c r="I925" s="69">
        <v>13.161615413670276</v>
      </c>
      <c r="J925" s="69">
        <v>6.38671121872801</v>
      </c>
      <c r="K925" s="69">
        <v>1138.2673240836327</v>
      </c>
      <c r="L925" s="69">
        <f t="shared" si="169"/>
        <v>54.050000000000004</v>
      </c>
      <c r="M925" s="69">
        <f t="shared" si="170"/>
        <v>6.9499999999999957</v>
      </c>
      <c r="N925" s="69">
        <f t="shared" si="180"/>
        <v>0.69499999999999962</v>
      </c>
      <c r="O925" s="69">
        <f t="shared" si="171"/>
        <v>54.050000000000004</v>
      </c>
      <c r="P925" s="69">
        <f t="shared" si="172"/>
        <v>12.4</v>
      </c>
      <c r="Q925" s="70">
        <f t="shared" si="173"/>
        <v>124</v>
      </c>
      <c r="R925" s="70">
        <v>52.668884879077069</v>
      </c>
      <c r="S925" s="71">
        <f t="shared" si="174"/>
        <v>6.580807706835138</v>
      </c>
      <c r="T925" s="71">
        <f t="shared" si="175"/>
        <v>0.63867112187280106</v>
      </c>
      <c r="U925" s="86">
        <v>11.382673240836327</v>
      </c>
      <c r="V925" s="70">
        <f t="shared" si="176"/>
        <v>81.698694704875749</v>
      </c>
      <c r="W925" s="86">
        <f t="shared" si="177"/>
        <v>28.55989988039132</v>
      </c>
      <c r="X925" s="86">
        <f t="shared" si="178"/>
        <v>110</v>
      </c>
      <c r="Y925" s="25">
        <f t="shared" si="179"/>
        <v>94</v>
      </c>
    </row>
    <row r="926" spans="1:25" ht="24" x14ac:dyDescent="0.45">
      <c r="A926" s="10" t="s">
        <v>18</v>
      </c>
      <c r="B926" s="21" t="s">
        <v>18</v>
      </c>
      <c r="C926" s="77" t="s">
        <v>973</v>
      </c>
      <c r="D926" s="78">
        <v>1140</v>
      </c>
      <c r="E926" s="74">
        <v>4007</v>
      </c>
      <c r="F926" s="78">
        <v>1046</v>
      </c>
      <c r="G926" s="78">
        <v>46</v>
      </c>
      <c r="H926" s="69">
        <v>49.827824698877897</v>
      </c>
      <c r="I926" s="69">
        <v>12.451652756501339</v>
      </c>
      <c r="J926" s="69">
        <v>6.3189016922081827</v>
      </c>
      <c r="K926" s="69">
        <v>1101.413155403774</v>
      </c>
      <c r="L926" s="69">
        <f t="shared" si="169"/>
        <v>52.300000000000004</v>
      </c>
      <c r="M926" s="69">
        <f t="shared" si="170"/>
        <v>-6.3000000000000043</v>
      </c>
      <c r="N926" s="69">
        <f t="shared" si="180"/>
        <v>-0.63000000000000045</v>
      </c>
      <c r="O926" s="69">
        <f t="shared" si="171"/>
        <v>52.300000000000004</v>
      </c>
      <c r="P926" s="69">
        <f t="shared" si="172"/>
        <v>9.4</v>
      </c>
      <c r="Q926" s="70">
        <f t="shared" si="173"/>
        <v>94</v>
      </c>
      <c r="R926" s="70">
        <v>49.827824698877897</v>
      </c>
      <c r="S926" s="71">
        <f t="shared" si="174"/>
        <v>6.2258263782506695</v>
      </c>
      <c r="T926" s="71">
        <f t="shared" si="175"/>
        <v>0.63189016922081831</v>
      </c>
      <c r="U926" s="86">
        <v>11.014131554037741</v>
      </c>
      <c r="V926" s="70">
        <f t="shared" si="176"/>
        <v>76.465892461945487</v>
      </c>
      <c r="W926" s="86">
        <f t="shared" si="177"/>
        <v>26.730637996932412</v>
      </c>
      <c r="X926" s="86">
        <f t="shared" si="178"/>
        <v>103</v>
      </c>
      <c r="Y926" s="25">
        <f t="shared" si="179"/>
        <v>88</v>
      </c>
    </row>
    <row r="927" spans="1:25" ht="24" x14ac:dyDescent="0.45">
      <c r="A927" s="10" t="s">
        <v>677</v>
      </c>
      <c r="B927" s="21" t="s">
        <v>18</v>
      </c>
      <c r="C927" s="77" t="s">
        <v>984</v>
      </c>
      <c r="D927" s="78">
        <v>1108</v>
      </c>
      <c r="E927" s="74">
        <v>3907</v>
      </c>
      <c r="F927" s="78">
        <v>1094</v>
      </c>
      <c r="G927" s="78">
        <v>33</v>
      </c>
      <c r="H927" s="69">
        <v>48.429148917856757</v>
      </c>
      <c r="I927" s="69">
        <v>12.102132679125862</v>
      </c>
      <c r="J927" s="69">
        <v>6.1612051189062562</v>
      </c>
      <c r="K927" s="69">
        <v>1151.9560153075802</v>
      </c>
      <c r="L927" s="69">
        <f t="shared" si="169"/>
        <v>54.7</v>
      </c>
      <c r="M927" s="69">
        <f t="shared" si="170"/>
        <v>-21.700000000000003</v>
      </c>
      <c r="N927" s="69">
        <f t="shared" si="180"/>
        <v>-2.1700000000000004</v>
      </c>
      <c r="O927" s="69">
        <f t="shared" si="171"/>
        <v>54.7</v>
      </c>
      <c r="P927" s="69">
        <f t="shared" si="172"/>
        <v>1.4000000000000001</v>
      </c>
      <c r="Q927" s="70">
        <f t="shared" si="173"/>
        <v>14</v>
      </c>
      <c r="R927" s="70">
        <v>48.429148917856757</v>
      </c>
      <c r="S927" s="71">
        <f t="shared" si="174"/>
        <v>6.0510663395629312</v>
      </c>
      <c r="T927" s="71">
        <f t="shared" si="175"/>
        <v>0.61612051189062567</v>
      </c>
      <c r="U927" s="86">
        <v>11.519560153075801</v>
      </c>
      <c r="V927" s="70">
        <f t="shared" si="176"/>
        <v>68.953654898604853</v>
      </c>
      <c r="W927" s="86">
        <f t="shared" si="177"/>
        <v>24.10454031615858</v>
      </c>
      <c r="X927" s="86">
        <f t="shared" si="178"/>
        <v>93</v>
      </c>
      <c r="Y927" s="25">
        <f t="shared" si="179"/>
        <v>79</v>
      </c>
    </row>
    <row r="928" spans="1:25" ht="24" x14ac:dyDescent="0.45">
      <c r="A928" s="10" t="s">
        <v>329</v>
      </c>
      <c r="B928" s="21" t="s">
        <v>18</v>
      </c>
      <c r="C928" s="77" t="s">
        <v>1008</v>
      </c>
      <c r="D928" s="78">
        <v>1229</v>
      </c>
      <c r="E928" s="74">
        <v>3683</v>
      </c>
      <c r="F928" s="78">
        <v>1192</v>
      </c>
      <c r="G928" s="78">
        <v>140</v>
      </c>
      <c r="H928" s="69">
        <v>53.717891714842921</v>
      </c>
      <c r="I928" s="69">
        <v>13.423755471701883</v>
      </c>
      <c r="J928" s="69">
        <v>5.8079647947099406</v>
      </c>
      <c r="K928" s="69">
        <v>1255.1476876111842</v>
      </c>
      <c r="L928" s="69">
        <f t="shared" si="169"/>
        <v>59.6</v>
      </c>
      <c r="M928" s="69">
        <f t="shared" si="170"/>
        <v>80.400000000000006</v>
      </c>
      <c r="N928" s="69">
        <f t="shared" si="180"/>
        <v>8.0400000000000009</v>
      </c>
      <c r="O928" s="69">
        <f t="shared" si="171"/>
        <v>59.6</v>
      </c>
      <c r="P928" s="69">
        <f t="shared" si="172"/>
        <v>3.7</v>
      </c>
      <c r="Q928" s="70">
        <f t="shared" si="173"/>
        <v>37</v>
      </c>
      <c r="R928" s="70">
        <v>53.717891714842921</v>
      </c>
      <c r="S928" s="71">
        <f t="shared" si="174"/>
        <v>6.7118777358509414</v>
      </c>
      <c r="T928" s="71">
        <f t="shared" si="175"/>
        <v>0.58079647947099411</v>
      </c>
      <c r="U928" s="86">
        <v>12.551476876111842</v>
      </c>
      <c r="V928" s="70">
        <f t="shared" si="176"/>
        <v>68.060449847334709</v>
      </c>
      <c r="W928" s="86">
        <f t="shared" si="177"/>
        <v>23.79229730017056</v>
      </c>
      <c r="X928" s="86">
        <f t="shared" si="178"/>
        <v>92</v>
      </c>
      <c r="Y928" s="25">
        <f t="shared" si="179"/>
        <v>78</v>
      </c>
    </row>
    <row r="929" spans="1:25" ht="24" x14ac:dyDescent="0.45">
      <c r="A929" s="10" t="s">
        <v>339</v>
      </c>
      <c r="B929" s="21" t="s">
        <v>18</v>
      </c>
      <c r="C929" s="77" t="s">
        <v>1019</v>
      </c>
      <c r="D929" s="78">
        <v>1049</v>
      </c>
      <c r="E929" s="74">
        <v>3558</v>
      </c>
      <c r="F929" s="78">
        <v>1009</v>
      </c>
      <c r="G929" s="78">
        <v>116</v>
      </c>
      <c r="H929" s="69">
        <v>45.850340446599049</v>
      </c>
      <c r="I929" s="69">
        <v>11.457705036464828</v>
      </c>
      <c r="J929" s="69">
        <v>5.6108440780825335</v>
      </c>
      <c r="K929" s="69">
        <v>1062.4530342279236</v>
      </c>
      <c r="L929" s="69">
        <f t="shared" si="169"/>
        <v>50.45</v>
      </c>
      <c r="M929" s="69">
        <f t="shared" si="170"/>
        <v>65.55</v>
      </c>
      <c r="N929" s="69">
        <f t="shared" si="180"/>
        <v>6.5549999999999997</v>
      </c>
      <c r="O929" s="69">
        <f t="shared" si="171"/>
        <v>50.45</v>
      </c>
      <c r="P929" s="69">
        <f t="shared" si="172"/>
        <v>4</v>
      </c>
      <c r="Q929" s="70">
        <f t="shared" si="173"/>
        <v>40</v>
      </c>
      <c r="R929" s="70">
        <v>45.850340446599049</v>
      </c>
      <c r="S929" s="71">
        <f t="shared" si="174"/>
        <v>5.7288525182324141</v>
      </c>
      <c r="T929" s="71">
        <f t="shared" si="175"/>
        <v>0.56108440780825342</v>
      </c>
      <c r="U929" s="86">
        <v>10.624530342279236</v>
      </c>
      <c r="V929" s="70">
        <f t="shared" si="176"/>
        <v>59.087638899302455</v>
      </c>
      <c r="W929" s="86">
        <f t="shared" si="177"/>
        <v>20.655618271855722</v>
      </c>
      <c r="X929" s="86">
        <f t="shared" si="178"/>
        <v>80</v>
      </c>
      <c r="Y929" s="25">
        <f t="shared" si="179"/>
        <v>68</v>
      </c>
    </row>
    <row r="930" spans="1:25" ht="24" x14ac:dyDescent="0.45">
      <c r="A930" s="10" t="s">
        <v>329</v>
      </c>
      <c r="B930" s="21" t="s">
        <v>18</v>
      </c>
      <c r="C930" s="77" t="s">
        <v>1050</v>
      </c>
      <c r="D930" s="78">
        <v>891</v>
      </c>
      <c r="E930" s="74">
        <v>3187</v>
      </c>
      <c r="F930" s="78">
        <v>830</v>
      </c>
      <c r="G930" s="78">
        <v>41</v>
      </c>
      <c r="H930" s="69">
        <v>38.944378777807195</v>
      </c>
      <c r="I930" s="69">
        <v>9.7319496544234152</v>
      </c>
      <c r="J930" s="69">
        <v>5.0257897911323877</v>
      </c>
      <c r="K930" s="69">
        <v>873.97028583664667</v>
      </c>
      <c r="L930" s="69">
        <f t="shared" si="169"/>
        <v>41.5</v>
      </c>
      <c r="M930" s="69">
        <f t="shared" si="170"/>
        <v>-0.5</v>
      </c>
      <c r="N930" s="69">
        <f t="shared" si="180"/>
        <v>-0.05</v>
      </c>
      <c r="O930" s="69">
        <f t="shared" si="171"/>
        <v>41.5</v>
      </c>
      <c r="P930" s="69">
        <f t="shared" si="172"/>
        <v>6.1000000000000005</v>
      </c>
      <c r="Q930" s="70">
        <f t="shared" si="173"/>
        <v>61</v>
      </c>
      <c r="R930" s="70">
        <v>38.944378777807195</v>
      </c>
      <c r="S930" s="71">
        <f t="shared" si="174"/>
        <v>4.8659748272117076</v>
      </c>
      <c r="T930" s="71">
        <f t="shared" si="175"/>
        <v>0.50257897911323879</v>
      </c>
      <c r="U930" s="86">
        <v>8.7397028583664671</v>
      </c>
      <c r="V930" s="70">
        <f t="shared" si="176"/>
        <v>58.197477484272127</v>
      </c>
      <c r="W930" s="86">
        <f t="shared" si="177"/>
        <v>20.344439237937369</v>
      </c>
      <c r="X930" s="86">
        <f t="shared" si="178"/>
        <v>79</v>
      </c>
      <c r="Y930" s="25">
        <f t="shared" si="179"/>
        <v>67</v>
      </c>
    </row>
    <row r="931" spans="1:25" ht="24" x14ac:dyDescent="0.45">
      <c r="A931" s="10" t="s">
        <v>351</v>
      </c>
      <c r="B931" s="21" t="s">
        <v>18</v>
      </c>
      <c r="C931" s="77" t="s">
        <v>1084</v>
      </c>
      <c r="D931" s="78">
        <v>811</v>
      </c>
      <c r="E931" s="74">
        <v>2913</v>
      </c>
      <c r="F931" s="78">
        <v>704</v>
      </c>
      <c r="G931" s="78">
        <v>39</v>
      </c>
      <c r="H931" s="69">
        <v>35.447689325254359</v>
      </c>
      <c r="I931" s="69">
        <v>8.8581494609847251</v>
      </c>
      <c r="J931" s="69">
        <v>4.5937011802851098</v>
      </c>
      <c r="K931" s="69">
        <v>741.29527858915571</v>
      </c>
      <c r="L931" s="69">
        <f t="shared" si="169"/>
        <v>35.200000000000003</v>
      </c>
      <c r="M931" s="69">
        <f t="shared" si="170"/>
        <v>3.7999999999999972</v>
      </c>
      <c r="N931" s="69">
        <f t="shared" si="180"/>
        <v>0.37999999999999973</v>
      </c>
      <c r="O931" s="69">
        <f t="shared" si="171"/>
        <v>35.200000000000003</v>
      </c>
      <c r="P931" s="69">
        <f t="shared" si="172"/>
        <v>10.700000000000001</v>
      </c>
      <c r="Q931" s="70">
        <f t="shared" si="173"/>
        <v>107</v>
      </c>
      <c r="R931" s="70">
        <v>35.447689325254359</v>
      </c>
      <c r="S931" s="71">
        <f t="shared" si="174"/>
        <v>4.4290747304923626</v>
      </c>
      <c r="T931" s="71">
        <f t="shared" si="175"/>
        <v>0.45937011802851102</v>
      </c>
      <c r="U931" s="86">
        <v>7.4129527858915569</v>
      </c>
      <c r="V931" s="70">
        <f t="shared" si="176"/>
        <v>57.150346723609765</v>
      </c>
      <c r="W931" s="86">
        <f t="shared" si="177"/>
        <v>19.978387493852278</v>
      </c>
      <c r="X931" s="86">
        <f t="shared" si="178"/>
        <v>77</v>
      </c>
      <c r="Y931" s="25">
        <f t="shared" si="179"/>
        <v>65</v>
      </c>
    </row>
    <row r="932" spans="1:25" ht="24" x14ac:dyDescent="0.45">
      <c r="A932" s="10" t="s">
        <v>216</v>
      </c>
      <c r="B932" s="21" t="s">
        <v>18</v>
      </c>
      <c r="C932" s="77" t="s">
        <v>1108</v>
      </c>
      <c r="D932" s="78">
        <v>835</v>
      </c>
      <c r="E932" s="74">
        <v>2629</v>
      </c>
      <c r="F932" s="78">
        <v>821</v>
      </c>
      <c r="G932" s="78">
        <v>67</v>
      </c>
      <c r="H932" s="69">
        <v>36.496696161020211</v>
      </c>
      <c r="I932" s="69">
        <v>9.1202895190163318</v>
      </c>
      <c r="J932" s="69">
        <v>4.1458429121076392</v>
      </c>
      <c r="K932" s="69">
        <v>864.49349960468305</v>
      </c>
      <c r="L932" s="69">
        <f t="shared" si="169"/>
        <v>41.050000000000004</v>
      </c>
      <c r="M932" s="69">
        <f t="shared" si="170"/>
        <v>25.949999999999996</v>
      </c>
      <c r="N932" s="69">
        <f t="shared" si="180"/>
        <v>2.5949999999999998</v>
      </c>
      <c r="O932" s="69">
        <f t="shared" si="171"/>
        <v>41.050000000000004</v>
      </c>
      <c r="P932" s="69">
        <f t="shared" si="172"/>
        <v>1.4000000000000001</v>
      </c>
      <c r="Q932" s="70">
        <f t="shared" si="173"/>
        <v>14</v>
      </c>
      <c r="R932" s="70">
        <v>36.496696161020211</v>
      </c>
      <c r="S932" s="71">
        <f t="shared" si="174"/>
        <v>4.5601447595081659</v>
      </c>
      <c r="T932" s="71">
        <f t="shared" si="175"/>
        <v>0.41458429121076396</v>
      </c>
      <c r="U932" s="86">
        <v>8.6449349960468318</v>
      </c>
      <c r="V932" s="70">
        <f t="shared" si="176"/>
        <v>48.09219162536445</v>
      </c>
      <c r="W932" s="86">
        <f t="shared" si="177"/>
        <v>16.811874202037064</v>
      </c>
      <c r="X932" s="86">
        <f t="shared" si="178"/>
        <v>65</v>
      </c>
      <c r="Y932" s="25">
        <f t="shared" si="179"/>
        <v>55</v>
      </c>
    </row>
    <row r="933" spans="1:25" ht="24" x14ac:dyDescent="0.45">
      <c r="A933" s="10" t="s">
        <v>329</v>
      </c>
      <c r="B933" s="21" t="s">
        <v>18</v>
      </c>
      <c r="C933" s="77" t="s">
        <v>1007</v>
      </c>
      <c r="D933" s="78">
        <v>629</v>
      </c>
      <c r="E933" s="74">
        <v>1949</v>
      </c>
      <c r="F933" s="78">
        <v>618</v>
      </c>
      <c r="G933" s="78">
        <v>19</v>
      </c>
      <c r="H933" s="69">
        <v>27.492720820696661</v>
      </c>
      <c r="I933" s="69">
        <v>6.8702540209117036</v>
      </c>
      <c r="J933" s="69">
        <v>3.0735062136545412</v>
      </c>
      <c r="K933" s="69">
        <v>650.73932126150316</v>
      </c>
      <c r="L933" s="69">
        <f t="shared" si="169"/>
        <v>30.900000000000002</v>
      </c>
      <c r="M933" s="69">
        <f t="shared" si="170"/>
        <v>-11.900000000000002</v>
      </c>
      <c r="N933" s="69">
        <f t="shared" si="180"/>
        <v>-1.1900000000000002</v>
      </c>
      <c r="O933" s="69">
        <f t="shared" si="171"/>
        <v>30.900000000000002</v>
      </c>
      <c r="P933" s="69">
        <f t="shared" si="172"/>
        <v>1.1000000000000001</v>
      </c>
      <c r="Q933" s="70">
        <f t="shared" si="173"/>
        <v>11</v>
      </c>
      <c r="R933" s="70">
        <v>27.492720820696661</v>
      </c>
      <c r="S933" s="71">
        <f t="shared" si="174"/>
        <v>3.4351270104558518</v>
      </c>
      <c r="T933" s="71">
        <f t="shared" si="175"/>
        <v>0.30735062136545416</v>
      </c>
      <c r="U933" s="86">
        <v>6.5073932126150318</v>
      </c>
      <c r="V933" s="70">
        <f t="shared" si="176"/>
        <v>39.417890422402088</v>
      </c>
      <c r="W933" s="86">
        <f t="shared" si="177"/>
        <v>13.779547005331212</v>
      </c>
      <c r="X933" s="86">
        <f t="shared" si="178"/>
        <v>53</v>
      </c>
      <c r="Y933" s="25">
        <f t="shared" si="179"/>
        <v>45</v>
      </c>
    </row>
    <row r="934" spans="1:25" ht="24" x14ac:dyDescent="0.45">
      <c r="A934" s="10" t="s">
        <v>329</v>
      </c>
      <c r="B934" s="21" t="s">
        <v>18</v>
      </c>
      <c r="C934" s="77" t="s">
        <v>1049</v>
      </c>
      <c r="D934" s="78">
        <v>457</v>
      </c>
      <c r="E934" s="74">
        <v>1513</v>
      </c>
      <c r="F934" s="78">
        <v>448</v>
      </c>
      <c r="G934" s="78">
        <v>66</v>
      </c>
      <c r="H934" s="69">
        <v>19.974838497708067</v>
      </c>
      <c r="I934" s="69">
        <v>4.9915836050185192</v>
      </c>
      <c r="J934" s="69">
        <v>2.3859491540581432</v>
      </c>
      <c r="K934" s="69">
        <v>471.73335910219004</v>
      </c>
      <c r="L934" s="69">
        <f t="shared" si="169"/>
        <v>22.400000000000002</v>
      </c>
      <c r="M934" s="69">
        <f t="shared" si="170"/>
        <v>43.599999999999994</v>
      </c>
      <c r="N934" s="69">
        <f t="shared" si="180"/>
        <v>4.3599999999999994</v>
      </c>
      <c r="O934" s="69">
        <f t="shared" si="171"/>
        <v>22.400000000000002</v>
      </c>
      <c r="P934" s="69">
        <f t="shared" si="172"/>
        <v>0.9</v>
      </c>
      <c r="Q934" s="70">
        <f t="shared" si="173"/>
        <v>9</v>
      </c>
      <c r="R934" s="70">
        <v>19.974838497708067</v>
      </c>
      <c r="S934" s="71">
        <f t="shared" si="174"/>
        <v>2.4957918025092596</v>
      </c>
      <c r="T934" s="71">
        <f t="shared" si="175"/>
        <v>0.23859491540581435</v>
      </c>
      <c r="U934" s="86">
        <v>4.7173335910219008</v>
      </c>
      <c r="V934" s="70">
        <f t="shared" si="176"/>
        <v>23.489368975833411</v>
      </c>
      <c r="W934" s="86">
        <f t="shared" si="177"/>
        <v>8.2113187808780985</v>
      </c>
      <c r="X934" s="86">
        <f t="shared" si="178"/>
        <v>32</v>
      </c>
      <c r="Y934" s="25">
        <f t="shared" si="179"/>
        <v>27</v>
      </c>
    </row>
    <row r="935" spans="1:25" ht="24" x14ac:dyDescent="0.45">
      <c r="A935" s="10" t="s">
        <v>1343</v>
      </c>
      <c r="B935" s="21" t="s">
        <v>18</v>
      </c>
      <c r="C935" s="77" t="s">
        <v>1213</v>
      </c>
      <c r="D935" s="78">
        <v>372</v>
      </c>
      <c r="E935" s="74">
        <v>1502</v>
      </c>
      <c r="F935" s="78">
        <v>350</v>
      </c>
      <c r="G935" s="78">
        <v>43</v>
      </c>
      <c r="H935" s="69">
        <v>16.259605954370681</v>
      </c>
      <c r="I935" s="69">
        <v>4.0631708994899105</v>
      </c>
      <c r="J935" s="69">
        <v>2.3686025309949312</v>
      </c>
      <c r="K935" s="69">
        <v>368.54168679858594</v>
      </c>
      <c r="L935" s="69">
        <f t="shared" si="169"/>
        <v>17.5</v>
      </c>
      <c r="M935" s="69">
        <f t="shared" si="170"/>
        <v>25.5</v>
      </c>
      <c r="N935" s="69">
        <f t="shared" si="180"/>
        <v>2.5499999999999998</v>
      </c>
      <c r="O935" s="69">
        <f t="shared" si="171"/>
        <v>17.5</v>
      </c>
      <c r="P935" s="69">
        <f t="shared" si="172"/>
        <v>2.2000000000000002</v>
      </c>
      <c r="Q935" s="70">
        <f t="shared" si="173"/>
        <v>22</v>
      </c>
      <c r="R935" s="70">
        <v>16.259605954370681</v>
      </c>
      <c r="S935" s="71">
        <f t="shared" si="174"/>
        <v>2.0315854497449553</v>
      </c>
      <c r="T935" s="71">
        <f t="shared" si="175"/>
        <v>0.23686025309949313</v>
      </c>
      <c r="U935" s="86">
        <v>3.6854168679858597</v>
      </c>
      <c r="V935" s="70">
        <f t="shared" si="176"/>
        <v>21.389748019002003</v>
      </c>
      <c r="W935" s="86">
        <f t="shared" si="177"/>
        <v>7.4773417628793295</v>
      </c>
      <c r="X935" s="86">
        <f t="shared" si="178"/>
        <v>29</v>
      </c>
      <c r="Y935" s="25">
        <f t="shared" si="179"/>
        <v>25</v>
      </c>
    </row>
    <row r="936" spans="1:25" ht="24" x14ac:dyDescent="0.45">
      <c r="A936" s="10" t="s">
        <v>133</v>
      </c>
      <c r="B936" s="21" t="s">
        <v>18</v>
      </c>
      <c r="C936" s="77" t="s">
        <v>1227</v>
      </c>
      <c r="D936" s="78">
        <v>377</v>
      </c>
      <c r="E936" s="74">
        <v>1317</v>
      </c>
      <c r="F936" s="78">
        <v>329</v>
      </c>
      <c r="G936" s="78">
        <v>47</v>
      </c>
      <c r="H936" s="69">
        <v>16.478149045155234</v>
      </c>
      <c r="I936" s="69">
        <v>4.1177834115798291</v>
      </c>
      <c r="J936" s="69">
        <v>2.0768638703863678</v>
      </c>
      <c r="K936" s="69">
        <v>346.42918559067078</v>
      </c>
      <c r="L936" s="69">
        <f t="shared" si="169"/>
        <v>16.45</v>
      </c>
      <c r="M936" s="69">
        <f t="shared" si="170"/>
        <v>30.55</v>
      </c>
      <c r="N936" s="69">
        <f t="shared" si="180"/>
        <v>3.0550000000000002</v>
      </c>
      <c r="O936" s="69">
        <f t="shared" si="171"/>
        <v>16.45</v>
      </c>
      <c r="P936" s="69">
        <f t="shared" si="172"/>
        <v>4.8000000000000007</v>
      </c>
      <c r="Q936" s="70">
        <f t="shared" si="173"/>
        <v>48</v>
      </c>
      <c r="R936" s="70">
        <v>16.478149045155234</v>
      </c>
      <c r="S936" s="71">
        <f t="shared" si="174"/>
        <v>2.0588917057899145</v>
      </c>
      <c r="T936" s="71">
        <f t="shared" si="175"/>
        <v>0.20768638703863679</v>
      </c>
      <c r="U936" s="86">
        <v>3.464291855906708</v>
      </c>
      <c r="V936" s="70">
        <f t="shared" si="176"/>
        <v>23.53864621981322</v>
      </c>
      <c r="W936" s="86">
        <f t="shared" si="177"/>
        <v>8.2285449208981909</v>
      </c>
      <c r="X936" s="86">
        <f t="shared" si="178"/>
        <v>32</v>
      </c>
      <c r="Y936" s="25">
        <f t="shared" si="179"/>
        <v>27</v>
      </c>
    </row>
    <row r="937" spans="1:25" ht="24" x14ac:dyDescent="0.45">
      <c r="A937" s="10" t="s">
        <v>237</v>
      </c>
      <c r="B937" s="21" t="s">
        <v>18</v>
      </c>
      <c r="C937" s="77" t="s">
        <v>1245</v>
      </c>
      <c r="D937" s="78">
        <v>325</v>
      </c>
      <c r="E937" s="74">
        <v>1048</v>
      </c>
      <c r="F937" s="78">
        <v>298</v>
      </c>
      <c r="G937" s="78">
        <v>47</v>
      </c>
      <c r="H937" s="69">
        <v>14.205300900995891</v>
      </c>
      <c r="I937" s="69">
        <v>3.5498132858446803</v>
      </c>
      <c r="J937" s="69">
        <v>1.6526600882041864</v>
      </c>
      <c r="K937" s="69">
        <v>313.78692190279605</v>
      </c>
      <c r="L937" s="69">
        <f t="shared" si="169"/>
        <v>14.9</v>
      </c>
      <c r="M937" s="69">
        <f t="shared" si="170"/>
        <v>32.1</v>
      </c>
      <c r="N937" s="69">
        <f t="shared" si="180"/>
        <v>3.21</v>
      </c>
      <c r="O937" s="69">
        <f t="shared" si="171"/>
        <v>14.9</v>
      </c>
      <c r="P937" s="69">
        <f t="shared" si="172"/>
        <v>2.7</v>
      </c>
      <c r="Q937" s="70">
        <f t="shared" si="173"/>
        <v>27</v>
      </c>
      <c r="R937" s="70">
        <v>14.205300900995891</v>
      </c>
      <c r="S937" s="71">
        <f t="shared" si="174"/>
        <v>1.7749066429223401</v>
      </c>
      <c r="T937" s="71">
        <f t="shared" si="175"/>
        <v>0.16526600882041864</v>
      </c>
      <c r="U937" s="86">
        <v>3.1378692190279605</v>
      </c>
      <c r="V937" s="70">
        <f t="shared" si="176"/>
        <v>18.442810754125773</v>
      </c>
      <c r="W937" s="86">
        <f t="shared" si="177"/>
        <v>6.4471633304981273</v>
      </c>
      <c r="X937" s="86">
        <f t="shared" si="178"/>
        <v>25</v>
      </c>
      <c r="Y937" s="25">
        <f t="shared" si="179"/>
        <v>21</v>
      </c>
    </row>
    <row r="938" spans="1:25" ht="24" x14ac:dyDescent="0.45">
      <c r="A938" s="10" t="s">
        <v>18</v>
      </c>
      <c r="B938" s="21" t="s">
        <v>18</v>
      </c>
      <c r="C938" s="77" t="s">
        <v>1258</v>
      </c>
      <c r="D938" s="78">
        <v>252</v>
      </c>
      <c r="E938" s="74">
        <v>823</v>
      </c>
      <c r="F938" s="78">
        <v>208</v>
      </c>
      <c r="G938" s="78">
        <v>38</v>
      </c>
      <c r="H938" s="69">
        <v>11.014571775541429</v>
      </c>
      <c r="I938" s="69">
        <v>2.7524706093318749</v>
      </c>
      <c r="J938" s="69">
        <v>1.2978427982748524</v>
      </c>
      <c r="K938" s="69">
        <v>219.01905958315967</v>
      </c>
      <c r="L938" s="69">
        <f t="shared" si="169"/>
        <v>10.4</v>
      </c>
      <c r="M938" s="69">
        <f t="shared" si="170"/>
        <v>27.6</v>
      </c>
      <c r="N938" s="69">
        <f t="shared" si="180"/>
        <v>2.7600000000000002</v>
      </c>
      <c r="O938" s="69">
        <f t="shared" si="171"/>
        <v>10.4</v>
      </c>
      <c r="P938" s="69">
        <f t="shared" si="172"/>
        <v>4.4000000000000004</v>
      </c>
      <c r="Q938" s="70">
        <f t="shared" si="173"/>
        <v>44</v>
      </c>
      <c r="R938" s="70">
        <v>11.014571775541429</v>
      </c>
      <c r="S938" s="71">
        <f t="shared" si="174"/>
        <v>1.3762353046659375</v>
      </c>
      <c r="T938" s="71">
        <f t="shared" si="175"/>
        <v>0.12978427982748525</v>
      </c>
      <c r="U938" s="86">
        <v>2.1901905958315968</v>
      </c>
      <c r="V938" s="70">
        <f t="shared" si="176"/>
        <v>16.091213396211476</v>
      </c>
      <c r="W938" s="86">
        <f t="shared" si="177"/>
        <v>5.6251014194279998</v>
      </c>
      <c r="X938" s="86">
        <f t="shared" si="178"/>
        <v>22</v>
      </c>
      <c r="Y938" s="25">
        <f t="shared" si="179"/>
        <v>19</v>
      </c>
    </row>
    <row r="939" spans="1:25" ht="24" x14ac:dyDescent="0.45">
      <c r="A939" s="10" t="s">
        <v>18</v>
      </c>
      <c r="B939" s="21" t="s">
        <v>18</v>
      </c>
      <c r="C939" s="77" t="s">
        <v>1260</v>
      </c>
      <c r="D939" s="78">
        <v>233</v>
      </c>
      <c r="E939" s="74">
        <v>804</v>
      </c>
      <c r="F939" s="78">
        <v>176</v>
      </c>
      <c r="G939" s="78">
        <v>11</v>
      </c>
      <c r="H939" s="69">
        <v>10.184108030560131</v>
      </c>
      <c r="I939" s="69">
        <v>2.5449430633901859</v>
      </c>
      <c r="J939" s="69">
        <v>1.2678804493474864</v>
      </c>
      <c r="K939" s="69">
        <v>185.32381964728893</v>
      </c>
      <c r="L939" s="69">
        <f t="shared" si="169"/>
        <v>8.8000000000000007</v>
      </c>
      <c r="M939" s="69">
        <f t="shared" si="170"/>
        <v>2.1999999999999993</v>
      </c>
      <c r="N939" s="69">
        <f t="shared" si="180"/>
        <v>0.21999999999999992</v>
      </c>
      <c r="O939" s="69">
        <f t="shared" si="171"/>
        <v>8.8000000000000007</v>
      </c>
      <c r="P939" s="69">
        <f t="shared" si="172"/>
        <v>5.7</v>
      </c>
      <c r="Q939" s="70">
        <f t="shared" si="173"/>
        <v>57</v>
      </c>
      <c r="R939" s="70">
        <v>10.184108030560131</v>
      </c>
      <c r="S939" s="71">
        <f t="shared" si="174"/>
        <v>1.272471531695093</v>
      </c>
      <c r="T939" s="71">
        <f t="shared" si="175"/>
        <v>0.12678804493474866</v>
      </c>
      <c r="U939" s="86">
        <v>1.8532381964728892</v>
      </c>
      <c r="V939" s="70">
        <f t="shared" si="176"/>
        <v>18.663029713793367</v>
      </c>
      <c r="W939" s="86">
        <f t="shared" si="177"/>
        <v>6.5241465854031171</v>
      </c>
      <c r="X939" s="86">
        <f t="shared" si="178"/>
        <v>25</v>
      </c>
      <c r="Y939" s="25">
        <f t="shared" si="179"/>
        <v>21</v>
      </c>
    </row>
    <row r="940" spans="1:25" ht="24" x14ac:dyDescent="0.45">
      <c r="A940" s="10" t="s">
        <v>276</v>
      </c>
      <c r="B940" s="21" t="s">
        <v>18</v>
      </c>
      <c r="C940" s="77" t="s">
        <v>1263</v>
      </c>
      <c r="D940" s="78">
        <v>206</v>
      </c>
      <c r="E940" s="74">
        <v>695</v>
      </c>
      <c r="F940" s="78">
        <v>184</v>
      </c>
      <c r="G940" s="78">
        <v>14</v>
      </c>
      <c r="H940" s="69">
        <v>9.0039753403235494</v>
      </c>
      <c r="I940" s="69">
        <v>2.2500354981046278</v>
      </c>
      <c r="J940" s="69">
        <v>1.0959911844483869</v>
      </c>
      <c r="K940" s="69">
        <v>193.74762963125661</v>
      </c>
      <c r="L940" s="69">
        <f t="shared" si="169"/>
        <v>9.2000000000000011</v>
      </c>
      <c r="M940" s="69">
        <f t="shared" si="170"/>
        <v>4.7999999999999989</v>
      </c>
      <c r="N940" s="69">
        <f t="shared" si="180"/>
        <v>0.47999999999999987</v>
      </c>
      <c r="O940" s="69">
        <f t="shared" si="171"/>
        <v>9.2000000000000011</v>
      </c>
      <c r="P940" s="69">
        <f t="shared" si="172"/>
        <v>2.2000000000000002</v>
      </c>
      <c r="Q940" s="70">
        <f t="shared" si="173"/>
        <v>22</v>
      </c>
      <c r="R940" s="70">
        <v>9.0039753403235494</v>
      </c>
      <c r="S940" s="71">
        <f t="shared" si="174"/>
        <v>1.1250177490523139</v>
      </c>
      <c r="T940" s="71">
        <f t="shared" si="175"/>
        <v>0.1095991184448387</v>
      </c>
      <c r="U940" s="86">
        <v>1.9374762963125662</v>
      </c>
      <c r="V940" s="70">
        <f t="shared" si="176"/>
        <v>13.676870267243588</v>
      </c>
      <c r="W940" s="86">
        <f t="shared" si="177"/>
        <v>4.7811050950152607</v>
      </c>
      <c r="X940" s="86">
        <f t="shared" si="178"/>
        <v>18</v>
      </c>
      <c r="Y940" s="25">
        <f t="shared" si="179"/>
        <v>15</v>
      </c>
    </row>
    <row r="941" spans="1:25" ht="24" x14ac:dyDescent="0.45">
      <c r="A941" s="10" t="s">
        <v>400</v>
      </c>
      <c r="B941" s="21" t="s">
        <v>18</v>
      </c>
      <c r="C941" s="77" t="s">
        <v>1276</v>
      </c>
      <c r="D941" s="78">
        <v>9</v>
      </c>
      <c r="E941" s="74">
        <v>180</v>
      </c>
      <c r="F941" s="78">
        <v>5</v>
      </c>
      <c r="G941" s="78">
        <v>11</v>
      </c>
      <c r="H941" s="69">
        <v>0.39337756341219388</v>
      </c>
      <c r="I941" s="69">
        <v>9.8302521761852682E-2</v>
      </c>
      <c r="J941" s="69">
        <v>0.28385383194346714</v>
      </c>
      <c r="K941" s="69">
        <v>5.2648812399797995</v>
      </c>
      <c r="L941" s="69">
        <f t="shared" si="169"/>
        <v>0.25</v>
      </c>
      <c r="M941" s="69">
        <f t="shared" si="170"/>
        <v>10.75</v>
      </c>
      <c r="N941" s="69">
        <f t="shared" si="180"/>
        <v>1.075</v>
      </c>
      <c r="O941" s="69">
        <f t="shared" si="171"/>
        <v>0.25</v>
      </c>
      <c r="P941" s="69">
        <f t="shared" si="172"/>
        <v>0.4</v>
      </c>
      <c r="Q941" s="70">
        <f t="shared" si="173"/>
        <v>4</v>
      </c>
      <c r="R941" s="70">
        <v>0.39337756341219388</v>
      </c>
      <c r="S941" s="71">
        <f t="shared" si="174"/>
        <v>4.9151260880926341E-2</v>
      </c>
      <c r="T941" s="71">
        <f t="shared" si="175"/>
        <v>2.8385383194346716E-2</v>
      </c>
      <c r="U941" s="86">
        <v>5.2648812399797996E-2</v>
      </c>
      <c r="V941" s="70">
        <f t="shared" si="176"/>
        <v>-0.20820774650142837</v>
      </c>
      <c r="W941" s="86">
        <f t="shared" si="177"/>
        <v>-7.2784423495175027E-2</v>
      </c>
      <c r="X941" s="86">
        <f t="shared" si="178"/>
        <v>0</v>
      </c>
      <c r="Y941" s="25">
        <f t="shared" si="179"/>
        <v>0</v>
      </c>
    </row>
    <row r="942" spans="1:25" ht="24" x14ac:dyDescent="0.45">
      <c r="A942" s="7" t="s">
        <v>1344</v>
      </c>
      <c r="B942" s="18" t="s">
        <v>93</v>
      </c>
      <c r="C942" s="84" t="s">
        <v>94</v>
      </c>
      <c r="D942" s="85">
        <v>34850</v>
      </c>
      <c r="E942" s="74">
        <v>134532</v>
      </c>
      <c r="F942" s="85">
        <v>33582</v>
      </c>
      <c r="G942" s="85">
        <v>2413</v>
      </c>
      <c r="H942" s="69">
        <v>2242.9868233381362</v>
      </c>
      <c r="I942" s="69">
        <v>404.9510790465518</v>
      </c>
      <c r="J942" s="69">
        <v>136.40252095040188</v>
      </c>
      <c r="K942" s="69">
        <v>34429.305925256704</v>
      </c>
      <c r="L942" s="69">
        <f t="shared" si="169"/>
        <v>1679.1000000000001</v>
      </c>
      <c r="M942" s="69">
        <f t="shared" si="170"/>
        <v>733.89999999999986</v>
      </c>
      <c r="N942" s="69">
        <f t="shared" si="180"/>
        <v>73.389999999999986</v>
      </c>
      <c r="O942" s="69">
        <f t="shared" si="171"/>
        <v>1679.1000000000001</v>
      </c>
      <c r="P942" s="69">
        <f t="shared" si="172"/>
        <v>126.80000000000001</v>
      </c>
      <c r="Q942" s="70">
        <f t="shared" si="173"/>
        <v>1268</v>
      </c>
      <c r="R942" s="70">
        <v>2242.9868233381362</v>
      </c>
      <c r="S942" s="71">
        <f t="shared" si="174"/>
        <v>202.4755395232759</v>
      </c>
      <c r="T942" s="71">
        <f t="shared" si="175"/>
        <v>13.640252095040189</v>
      </c>
      <c r="U942" s="86">
        <v>344.29305925256705</v>
      </c>
      <c r="V942" s="70">
        <f t="shared" si="176"/>
        <v>2829.5251700189397</v>
      </c>
      <c r="W942" s="86">
        <f t="shared" si="177"/>
        <v>989.13398624917545</v>
      </c>
      <c r="X942" s="86">
        <f t="shared" si="178"/>
        <v>3819</v>
      </c>
      <c r="Y942" s="25">
        <f t="shared" si="179"/>
        <v>3248</v>
      </c>
    </row>
    <row r="943" spans="1:25" ht="24" x14ac:dyDescent="0.45">
      <c r="A943" s="8" t="s">
        <v>124</v>
      </c>
      <c r="B943" s="19" t="s">
        <v>93</v>
      </c>
      <c r="C943" s="72" t="s">
        <v>125</v>
      </c>
      <c r="D943" s="73">
        <v>26770</v>
      </c>
      <c r="E943" s="74">
        <v>96728</v>
      </c>
      <c r="F943" s="73">
        <v>25745</v>
      </c>
      <c r="G943" s="73">
        <v>2971</v>
      </c>
      <c r="H943" s="69">
        <v>1722.9485584149759</v>
      </c>
      <c r="I943" s="69">
        <v>311.06285182428098</v>
      </c>
      <c r="J943" s="69">
        <v>98.07289750015218</v>
      </c>
      <c r="K943" s="69">
        <v>26394.570932217674</v>
      </c>
      <c r="L943" s="69">
        <f t="shared" si="169"/>
        <v>1287.25</v>
      </c>
      <c r="M943" s="69">
        <f t="shared" si="170"/>
        <v>1683.75</v>
      </c>
      <c r="N943" s="69">
        <f t="shared" si="180"/>
        <v>168.375</v>
      </c>
      <c r="O943" s="69">
        <f t="shared" si="171"/>
        <v>1287.25</v>
      </c>
      <c r="P943" s="69">
        <f t="shared" si="172"/>
        <v>102.5</v>
      </c>
      <c r="Q943" s="70">
        <f t="shared" si="173"/>
        <v>1025</v>
      </c>
      <c r="R943" s="70">
        <v>1722.9485584149759</v>
      </c>
      <c r="S943" s="71">
        <f t="shared" si="174"/>
        <v>155.53142591214049</v>
      </c>
      <c r="T943" s="71">
        <f t="shared" si="175"/>
        <v>9.8072897500152187</v>
      </c>
      <c r="U943" s="86">
        <v>263.94570932217675</v>
      </c>
      <c r="V943" s="70">
        <f t="shared" si="176"/>
        <v>2066.7434038992778</v>
      </c>
      <c r="W943" s="86">
        <f t="shared" si="177"/>
        <v>722.48381577019109</v>
      </c>
      <c r="X943" s="86">
        <f t="shared" si="178"/>
        <v>2789</v>
      </c>
      <c r="Y943" s="25">
        <f t="shared" si="179"/>
        <v>2372</v>
      </c>
    </row>
    <row r="944" spans="1:25" ht="24" x14ac:dyDescent="0.45">
      <c r="A944" s="8" t="s">
        <v>1345</v>
      </c>
      <c r="B944" s="19" t="s">
        <v>93</v>
      </c>
      <c r="C944" s="72" t="s">
        <v>190</v>
      </c>
      <c r="D944" s="73">
        <v>14009</v>
      </c>
      <c r="E944" s="74">
        <v>57036</v>
      </c>
      <c r="F944" s="73">
        <v>13231</v>
      </c>
      <c r="G944" s="73">
        <v>635</v>
      </c>
      <c r="H944" s="69">
        <v>901.6356501619498</v>
      </c>
      <c r="I944" s="69">
        <v>162.78219989564258</v>
      </c>
      <c r="J944" s="69">
        <v>57.829023465994126</v>
      </c>
      <c r="K944" s="69">
        <v>13564.830763417052</v>
      </c>
      <c r="L944" s="69">
        <f t="shared" si="169"/>
        <v>661.55000000000007</v>
      </c>
      <c r="M944" s="69">
        <f t="shared" si="170"/>
        <v>-26.550000000000068</v>
      </c>
      <c r="N944" s="69">
        <f t="shared" si="180"/>
        <v>-2.6550000000000069</v>
      </c>
      <c r="O944" s="69">
        <f t="shared" si="171"/>
        <v>661.55000000000007</v>
      </c>
      <c r="P944" s="69">
        <f t="shared" si="172"/>
        <v>77.800000000000011</v>
      </c>
      <c r="Q944" s="70">
        <f t="shared" si="173"/>
        <v>778</v>
      </c>
      <c r="R944" s="70">
        <v>901.6356501619498</v>
      </c>
      <c r="S944" s="71">
        <f t="shared" si="174"/>
        <v>81.391099947821289</v>
      </c>
      <c r="T944" s="71">
        <f t="shared" si="175"/>
        <v>5.7829023465994132</v>
      </c>
      <c r="U944" s="86">
        <v>135.64830763417055</v>
      </c>
      <c r="V944" s="70">
        <f t="shared" si="176"/>
        <v>1193.347155397342</v>
      </c>
      <c r="W944" s="86">
        <f t="shared" si="177"/>
        <v>417.16548108649135</v>
      </c>
      <c r="X944" s="86">
        <f t="shared" si="178"/>
        <v>1611</v>
      </c>
      <c r="Y944" s="25">
        <f t="shared" si="179"/>
        <v>1370</v>
      </c>
    </row>
    <row r="945" spans="1:25" ht="24" x14ac:dyDescent="0.45">
      <c r="A945" s="10" t="s">
        <v>1346</v>
      </c>
      <c r="B945" s="21" t="s">
        <v>93</v>
      </c>
      <c r="C945" s="77" t="s">
        <v>382</v>
      </c>
      <c r="D945" s="78">
        <v>5091</v>
      </c>
      <c r="E945" s="74">
        <v>19857</v>
      </c>
      <c r="F945" s="78">
        <v>4764</v>
      </c>
      <c r="G945" s="78">
        <v>473</v>
      </c>
      <c r="H945" s="69">
        <v>327.6627236044319</v>
      </c>
      <c r="I945" s="69">
        <v>59.156555048091683</v>
      </c>
      <c r="J945" s="69">
        <v>20.133089960099682</v>
      </c>
      <c r="K945" s="69">
        <v>4884.2002688322</v>
      </c>
      <c r="L945" s="69">
        <f t="shared" si="169"/>
        <v>238.20000000000002</v>
      </c>
      <c r="M945" s="69">
        <f t="shared" si="170"/>
        <v>234.79999999999998</v>
      </c>
      <c r="N945" s="69">
        <f t="shared" si="180"/>
        <v>23.479999999999997</v>
      </c>
      <c r="O945" s="69">
        <f t="shared" si="171"/>
        <v>238.20000000000002</v>
      </c>
      <c r="P945" s="69">
        <f t="shared" si="172"/>
        <v>32.700000000000003</v>
      </c>
      <c r="Q945" s="70">
        <f t="shared" si="173"/>
        <v>327</v>
      </c>
      <c r="R945" s="70">
        <v>327.6627236044319</v>
      </c>
      <c r="S945" s="71">
        <f t="shared" si="174"/>
        <v>29.578277524045841</v>
      </c>
      <c r="T945" s="71">
        <f t="shared" si="175"/>
        <v>2.0133089960099682</v>
      </c>
      <c r="U945" s="86">
        <v>48.842002688321998</v>
      </c>
      <c r="V945" s="70">
        <f t="shared" si="176"/>
        <v>413.28969482078975</v>
      </c>
      <c r="W945" s="86">
        <f t="shared" si="177"/>
        <v>144.47614308059207</v>
      </c>
      <c r="X945" s="86">
        <f t="shared" si="178"/>
        <v>558</v>
      </c>
      <c r="Y945" s="25">
        <f t="shared" si="179"/>
        <v>475</v>
      </c>
    </row>
    <row r="946" spans="1:25" ht="24" x14ac:dyDescent="0.45">
      <c r="A946" s="10" t="s">
        <v>1344</v>
      </c>
      <c r="B946" s="21" t="s">
        <v>93</v>
      </c>
      <c r="C946" s="77" t="s">
        <v>412</v>
      </c>
      <c r="D946" s="78">
        <v>4219</v>
      </c>
      <c r="E946" s="74">
        <v>18078</v>
      </c>
      <c r="F946" s="78">
        <v>3974</v>
      </c>
      <c r="G946" s="78">
        <v>193</v>
      </c>
      <c r="H946" s="69">
        <v>271.53978214242744</v>
      </c>
      <c r="I946" s="69">
        <v>49.024063199351566</v>
      </c>
      <c r="J946" s="69">
        <v>18.32935490248688</v>
      </c>
      <c r="K946" s="69">
        <v>4074.2678145128384</v>
      </c>
      <c r="L946" s="69">
        <f t="shared" si="169"/>
        <v>198.70000000000002</v>
      </c>
      <c r="M946" s="69">
        <f t="shared" si="170"/>
        <v>-5.7000000000000171</v>
      </c>
      <c r="N946" s="69">
        <f t="shared" si="180"/>
        <v>-0.57000000000000173</v>
      </c>
      <c r="O946" s="69">
        <f t="shared" si="171"/>
        <v>198.70000000000002</v>
      </c>
      <c r="P946" s="69">
        <f t="shared" si="172"/>
        <v>24.5</v>
      </c>
      <c r="Q946" s="70">
        <f t="shared" si="173"/>
        <v>245</v>
      </c>
      <c r="R946" s="70">
        <v>271.53978214242744</v>
      </c>
      <c r="S946" s="71">
        <f t="shared" si="174"/>
        <v>24.512031599675783</v>
      </c>
      <c r="T946" s="71">
        <f t="shared" si="175"/>
        <v>1.8329354902486881</v>
      </c>
      <c r="U946" s="86">
        <v>40.742678145128387</v>
      </c>
      <c r="V946" s="70">
        <f t="shared" si="176"/>
        <v>360.03155639698286</v>
      </c>
      <c r="W946" s="86">
        <f t="shared" si="177"/>
        <v>125.85837805148725</v>
      </c>
      <c r="X946" s="86">
        <f t="shared" si="178"/>
        <v>486</v>
      </c>
      <c r="Y946" s="25">
        <f t="shared" si="179"/>
        <v>413</v>
      </c>
    </row>
    <row r="947" spans="1:25" ht="24" x14ac:dyDescent="0.45">
      <c r="A947" s="10" t="s">
        <v>449</v>
      </c>
      <c r="B947" s="21" t="s">
        <v>93</v>
      </c>
      <c r="C947" s="77" t="s">
        <v>449</v>
      </c>
      <c r="D947" s="78">
        <v>3929</v>
      </c>
      <c r="E947" s="74">
        <v>15218</v>
      </c>
      <c r="F947" s="78">
        <v>3840</v>
      </c>
      <c r="G947" s="78">
        <v>222</v>
      </c>
      <c r="H947" s="69">
        <v>252.87504243602689</v>
      </c>
      <c r="I947" s="69">
        <v>45.654312469839368</v>
      </c>
      <c r="J947" s="69">
        <v>15.429589717117233</v>
      </c>
      <c r="K947" s="69">
        <v>3936.8868665649975</v>
      </c>
      <c r="L947" s="69">
        <f t="shared" si="169"/>
        <v>192</v>
      </c>
      <c r="M947" s="69">
        <f t="shared" si="170"/>
        <v>30</v>
      </c>
      <c r="N947" s="69">
        <f t="shared" si="180"/>
        <v>3</v>
      </c>
      <c r="O947" s="69">
        <f t="shared" si="171"/>
        <v>192</v>
      </c>
      <c r="P947" s="69">
        <f t="shared" si="172"/>
        <v>8.9</v>
      </c>
      <c r="Q947" s="70">
        <f t="shared" si="173"/>
        <v>89</v>
      </c>
      <c r="R947" s="70">
        <v>252.87504243602689</v>
      </c>
      <c r="S947" s="71">
        <f t="shared" si="174"/>
        <v>22.827156234919684</v>
      </c>
      <c r="T947" s="71">
        <f t="shared" si="175"/>
        <v>1.5429589717117234</v>
      </c>
      <c r="U947" s="86">
        <v>39.368868665649977</v>
      </c>
      <c r="V947" s="70">
        <f t="shared" si="176"/>
        <v>319.42810836488485</v>
      </c>
      <c r="W947" s="86">
        <f t="shared" si="177"/>
        <v>111.66438860300975</v>
      </c>
      <c r="X947" s="86">
        <f t="shared" si="178"/>
        <v>431</v>
      </c>
      <c r="Y947" s="25">
        <f t="shared" si="179"/>
        <v>367</v>
      </c>
    </row>
    <row r="948" spans="1:25" ht="24" x14ac:dyDescent="0.45">
      <c r="A948" s="10" t="s">
        <v>502</v>
      </c>
      <c r="B948" s="21" t="s">
        <v>93</v>
      </c>
      <c r="C948" s="77" t="s">
        <v>502</v>
      </c>
      <c r="D948" s="78">
        <v>3206</v>
      </c>
      <c r="E948" s="74">
        <v>12772</v>
      </c>
      <c r="F948" s="78">
        <v>2966</v>
      </c>
      <c r="G948" s="78">
        <v>189</v>
      </c>
      <c r="H948" s="69">
        <v>206.34191551282825</v>
      </c>
      <c r="I948" s="69">
        <v>37.253175306262413</v>
      </c>
      <c r="J948" s="69">
        <v>12.949580750888508</v>
      </c>
      <c r="K948" s="69">
        <v>3040.8350120395266</v>
      </c>
      <c r="L948" s="69">
        <f t="shared" si="169"/>
        <v>148.30000000000001</v>
      </c>
      <c r="M948" s="69">
        <f t="shared" si="170"/>
        <v>40.699999999999989</v>
      </c>
      <c r="N948" s="69">
        <f t="shared" si="180"/>
        <v>4.0699999999999985</v>
      </c>
      <c r="O948" s="69">
        <f t="shared" si="171"/>
        <v>148.30000000000001</v>
      </c>
      <c r="P948" s="69">
        <f t="shared" si="172"/>
        <v>24</v>
      </c>
      <c r="Q948" s="70">
        <f t="shared" si="173"/>
        <v>240</v>
      </c>
      <c r="R948" s="70">
        <v>206.34191551282825</v>
      </c>
      <c r="S948" s="71">
        <f t="shared" si="174"/>
        <v>18.626587653131207</v>
      </c>
      <c r="T948" s="71">
        <f t="shared" si="175"/>
        <v>1.294958075088851</v>
      </c>
      <c r="U948" s="86">
        <v>30.408350120395269</v>
      </c>
      <c r="V948" s="70">
        <f t="shared" si="176"/>
        <v>274.01189521126588</v>
      </c>
      <c r="W948" s="86">
        <f t="shared" si="177"/>
        <v>95.787972152301649</v>
      </c>
      <c r="X948" s="86">
        <f t="shared" si="178"/>
        <v>370</v>
      </c>
      <c r="Y948" s="25">
        <f t="shared" si="179"/>
        <v>315</v>
      </c>
    </row>
    <row r="949" spans="1:25" ht="24" x14ac:dyDescent="0.45">
      <c r="A949" s="10" t="s">
        <v>550</v>
      </c>
      <c r="B949" s="21" t="s">
        <v>93</v>
      </c>
      <c r="C949" s="77" t="s">
        <v>550</v>
      </c>
      <c r="D949" s="78">
        <v>2831</v>
      </c>
      <c r="E949" s="74">
        <v>10764</v>
      </c>
      <c r="F949" s="78">
        <v>2658</v>
      </c>
      <c r="G949" s="78">
        <v>213</v>
      </c>
      <c r="H949" s="69">
        <v>182.20647623731028</v>
      </c>
      <c r="I949" s="69">
        <v>32.895739018100087</v>
      </c>
      <c r="J949" s="69">
        <v>10.913661697663946</v>
      </c>
      <c r="K949" s="69">
        <v>2725.0638779504593</v>
      </c>
      <c r="L949" s="69">
        <f t="shared" si="169"/>
        <v>132.9</v>
      </c>
      <c r="M949" s="69">
        <f t="shared" si="170"/>
        <v>80.099999999999994</v>
      </c>
      <c r="N949" s="69">
        <f t="shared" si="180"/>
        <v>8.01</v>
      </c>
      <c r="O949" s="69">
        <f t="shared" si="171"/>
        <v>132.9</v>
      </c>
      <c r="P949" s="69">
        <f t="shared" si="172"/>
        <v>17.3</v>
      </c>
      <c r="Q949" s="70">
        <f t="shared" si="173"/>
        <v>173</v>
      </c>
      <c r="R949" s="70">
        <v>182.20647623731028</v>
      </c>
      <c r="S949" s="71">
        <f t="shared" si="174"/>
        <v>16.447869509050044</v>
      </c>
      <c r="T949" s="71">
        <f t="shared" si="175"/>
        <v>1.0913661697663946</v>
      </c>
      <c r="U949" s="86">
        <v>27.250638779504598</v>
      </c>
      <c r="V949" s="70">
        <f t="shared" si="176"/>
        <v>234.10361835609854</v>
      </c>
      <c r="W949" s="86">
        <f t="shared" si="177"/>
        <v>81.83699783747582</v>
      </c>
      <c r="X949" s="86">
        <f t="shared" si="178"/>
        <v>316</v>
      </c>
      <c r="Y949" s="25">
        <f t="shared" si="179"/>
        <v>269</v>
      </c>
    </row>
    <row r="950" spans="1:25" ht="24" x14ac:dyDescent="0.45">
      <c r="A950" s="10" t="s">
        <v>673</v>
      </c>
      <c r="B950" s="21" t="s">
        <v>93</v>
      </c>
      <c r="C950" s="77" t="s">
        <v>674</v>
      </c>
      <c r="D950" s="78">
        <v>2200</v>
      </c>
      <c r="E950" s="74">
        <v>7855</v>
      </c>
      <c r="F950" s="78">
        <v>2095</v>
      </c>
      <c r="G950" s="78">
        <v>142</v>
      </c>
      <c r="H950" s="69">
        <v>141.59457708303873</v>
      </c>
      <c r="I950" s="69">
        <v>25.563626223885624</v>
      </c>
      <c r="J950" s="69">
        <v>7.9642152206568451</v>
      </c>
      <c r="K950" s="69">
        <v>2147.85885037856</v>
      </c>
      <c r="L950" s="69">
        <f t="shared" si="169"/>
        <v>104.75</v>
      </c>
      <c r="M950" s="69">
        <f t="shared" si="170"/>
        <v>37.25</v>
      </c>
      <c r="N950" s="69">
        <f t="shared" si="180"/>
        <v>3.7250000000000001</v>
      </c>
      <c r="O950" s="69">
        <f t="shared" si="171"/>
        <v>104.75</v>
      </c>
      <c r="P950" s="69">
        <f t="shared" si="172"/>
        <v>10.5</v>
      </c>
      <c r="Q950" s="70">
        <f t="shared" si="173"/>
        <v>105</v>
      </c>
      <c r="R950" s="70">
        <v>141.59457708303873</v>
      </c>
      <c r="S950" s="71">
        <f t="shared" si="174"/>
        <v>12.781813111942812</v>
      </c>
      <c r="T950" s="71">
        <f t="shared" si="175"/>
        <v>0.79642152206568451</v>
      </c>
      <c r="U950" s="86">
        <v>21.478588503785602</v>
      </c>
      <c r="V950" s="70">
        <f t="shared" si="176"/>
        <v>181.83355717670148</v>
      </c>
      <c r="W950" s="86">
        <f t="shared" si="177"/>
        <v>63.564640862641347</v>
      </c>
      <c r="X950" s="86">
        <f t="shared" si="178"/>
        <v>245</v>
      </c>
      <c r="Y950" s="25">
        <f t="shared" si="179"/>
        <v>208</v>
      </c>
    </row>
    <row r="951" spans="1:25" ht="24" x14ac:dyDescent="0.45">
      <c r="A951" s="10" t="s">
        <v>1345</v>
      </c>
      <c r="B951" s="21" t="s">
        <v>93</v>
      </c>
      <c r="C951" s="77" t="s">
        <v>754</v>
      </c>
      <c r="D951" s="78">
        <v>1695</v>
      </c>
      <c r="E951" s="74">
        <v>6438</v>
      </c>
      <c r="F951" s="78">
        <v>1604</v>
      </c>
      <c r="G951" s="78">
        <v>96</v>
      </c>
      <c r="H951" s="69">
        <v>109.09218552534121</v>
      </c>
      <c r="I951" s="69">
        <v>19.695612022493695</v>
      </c>
      <c r="J951" s="69">
        <v>6.5275133788146107</v>
      </c>
      <c r="K951" s="69">
        <v>1644.4704515547542</v>
      </c>
      <c r="L951" s="69">
        <f t="shared" si="169"/>
        <v>80.2</v>
      </c>
      <c r="M951" s="69">
        <f t="shared" si="170"/>
        <v>15.799999999999997</v>
      </c>
      <c r="N951" s="69">
        <f t="shared" si="180"/>
        <v>1.5799999999999996</v>
      </c>
      <c r="O951" s="69">
        <f t="shared" si="171"/>
        <v>80.2</v>
      </c>
      <c r="P951" s="69">
        <f t="shared" si="172"/>
        <v>9.1</v>
      </c>
      <c r="Q951" s="70">
        <f t="shared" si="173"/>
        <v>91</v>
      </c>
      <c r="R951" s="70">
        <v>109.09218552534121</v>
      </c>
      <c r="S951" s="71">
        <f t="shared" si="174"/>
        <v>9.8478060112468473</v>
      </c>
      <c r="T951" s="71">
        <f t="shared" si="175"/>
        <v>0.65275133788146111</v>
      </c>
      <c r="U951" s="86">
        <v>16.444704515547542</v>
      </c>
      <c r="V951" s="70">
        <f t="shared" si="176"/>
        <v>142.25194471425411</v>
      </c>
      <c r="W951" s="86">
        <f t="shared" si="177"/>
        <v>49.727860567490787</v>
      </c>
      <c r="X951" s="86">
        <f t="shared" si="178"/>
        <v>192</v>
      </c>
      <c r="Y951" s="25">
        <f t="shared" si="179"/>
        <v>163</v>
      </c>
    </row>
    <row r="952" spans="1:25" ht="24" x14ac:dyDescent="0.45">
      <c r="A952" s="10" t="s">
        <v>1345</v>
      </c>
      <c r="B952" s="21" t="s">
        <v>93</v>
      </c>
      <c r="C952" s="77" t="s">
        <v>806</v>
      </c>
      <c r="D952" s="78">
        <v>1294</v>
      </c>
      <c r="E952" s="74">
        <v>5791</v>
      </c>
      <c r="F952" s="78">
        <v>935</v>
      </c>
      <c r="G952" s="78">
        <v>115</v>
      </c>
      <c r="H952" s="69">
        <v>83.283355793387329</v>
      </c>
      <c r="I952" s="69">
        <v>15.036060151685453</v>
      </c>
      <c r="J952" s="69">
        <v>5.8715175484180513</v>
      </c>
      <c r="K952" s="69">
        <v>958.59094277038355</v>
      </c>
      <c r="L952" s="69">
        <f t="shared" si="169"/>
        <v>46.75</v>
      </c>
      <c r="M952" s="69">
        <f t="shared" si="170"/>
        <v>68.25</v>
      </c>
      <c r="N952" s="69">
        <f t="shared" si="180"/>
        <v>6.8250000000000002</v>
      </c>
      <c r="O952" s="69">
        <f t="shared" si="171"/>
        <v>46.75</v>
      </c>
      <c r="P952" s="69">
        <f t="shared" si="172"/>
        <v>35.9</v>
      </c>
      <c r="Q952" s="70">
        <f t="shared" si="173"/>
        <v>359</v>
      </c>
      <c r="R952" s="70">
        <v>83.283355793387329</v>
      </c>
      <c r="S952" s="71">
        <f t="shared" si="174"/>
        <v>7.5180300758427263</v>
      </c>
      <c r="T952" s="71">
        <f t="shared" si="175"/>
        <v>0.58715175484180515</v>
      </c>
      <c r="U952" s="86">
        <v>9.5859094277038359</v>
      </c>
      <c r="V952" s="70">
        <f t="shared" si="176"/>
        <v>128.8751435420921</v>
      </c>
      <c r="W952" s="86">
        <f t="shared" si="177"/>
        <v>45.051652415366561</v>
      </c>
      <c r="X952" s="86">
        <f t="shared" si="178"/>
        <v>174</v>
      </c>
      <c r="Y952" s="25">
        <f t="shared" si="179"/>
        <v>148</v>
      </c>
    </row>
    <row r="953" spans="1:25" ht="24" x14ac:dyDescent="0.45">
      <c r="A953" s="10" t="s">
        <v>1345</v>
      </c>
      <c r="B953" s="21" t="s">
        <v>93</v>
      </c>
      <c r="C953" s="77" t="s">
        <v>1040</v>
      </c>
      <c r="D953" s="78">
        <v>750</v>
      </c>
      <c r="E953" s="74">
        <v>3269</v>
      </c>
      <c r="F953" s="78">
        <v>671</v>
      </c>
      <c r="G953" s="78">
        <v>18</v>
      </c>
      <c r="H953" s="69">
        <v>48.270878551035935</v>
      </c>
      <c r="I953" s="69">
        <v>8.7148725763246446</v>
      </c>
      <c r="J953" s="69">
        <v>3.3144518849557261</v>
      </c>
      <c r="K953" s="69">
        <v>687.92997069403998</v>
      </c>
      <c r="L953" s="69">
        <f t="shared" si="169"/>
        <v>33.550000000000004</v>
      </c>
      <c r="M953" s="69">
        <f t="shared" si="170"/>
        <v>-15.550000000000004</v>
      </c>
      <c r="N953" s="69">
        <f t="shared" si="180"/>
        <v>-1.5550000000000004</v>
      </c>
      <c r="O953" s="69">
        <f t="shared" si="171"/>
        <v>33.550000000000004</v>
      </c>
      <c r="P953" s="69">
        <f t="shared" si="172"/>
        <v>7.9</v>
      </c>
      <c r="Q953" s="70">
        <f t="shared" si="173"/>
        <v>79</v>
      </c>
      <c r="R953" s="70">
        <v>48.270878551035935</v>
      </c>
      <c r="S953" s="71">
        <f t="shared" si="174"/>
        <v>4.3574362881623223</v>
      </c>
      <c r="T953" s="71">
        <f t="shared" si="175"/>
        <v>0.33144518849557264</v>
      </c>
      <c r="U953" s="86">
        <v>6.8792997069404</v>
      </c>
      <c r="V953" s="70">
        <f t="shared" si="176"/>
        <v>68.631169357643088</v>
      </c>
      <c r="W953" s="86">
        <f t="shared" si="177"/>
        <v>23.991807122611092</v>
      </c>
      <c r="X953" s="86">
        <f t="shared" si="178"/>
        <v>93</v>
      </c>
      <c r="Y953" s="25">
        <f t="shared" si="179"/>
        <v>79</v>
      </c>
    </row>
    <row r="954" spans="1:25" ht="24" x14ac:dyDescent="0.45">
      <c r="A954" s="10" t="s">
        <v>1344</v>
      </c>
      <c r="B954" s="21" t="s">
        <v>93</v>
      </c>
      <c r="C954" s="77" t="s">
        <v>1058</v>
      </c>
      <c r="D954" s="78">
        <v>797</v>
      </c>
      <c r="E954" s="74">
        <v>3135</v>
      </c>
      <c r="F954" s="78">
        <v>655</v>
      </c>
      <c r="G954" s="78">
        <v>109</v>
      </c>
      <c r="H954" s="69">
        <v>51.295853606900849</v>
      </c>
      <c r="I954" s="69">
        <v>9.2610045911076551</v>
      </c>
      <c r="J954" s="69">
        <v>3.1785887608859595</v>
      </c>
      <c r="K954" s="69">
        <v>671.52627541668573</v>
      </c>
      <c r="L954" s="69">
        <f t="shared" si="169"/>
        <v>32.75</v>
      </c>
      <c r="M954" s="69">
        <f t="shared" si="170"/>
        <v>76.25</v>
      </c>
      <c r="N954" s="69">
        <f t="shared" si="180"/>
        <v>7.625</v>
      </c>
      <c r="O954" s="69">
        <f t="shared" si="171"/>
        <v>32.75</v>
      </c>
      <c r="P954" s="69">
        <f t="shared" si="172"/>
        <v>14.200000000000001</v>
      </c>
      <c r="Q954" s="70">
        <f t="shared" si="173"/>
        <v>142</v>
      </c>
      <c r="R954" s="70">
        <v>51.295853606900849</v>
      </c>
      <c r="S954" s="71">
        <f t="shared" si="174"/>
        <v>4.6305022955538275</v>
      </c>
      <c r="T954" s="71">
        <f t="shared" si="175"/>
        <v>0.31785887608859598</v>
      </c>
      <c r="U954" s="86">
        <v>6.7152627541668579</v>
      </c>
      <c r="V954" s="70">
        <f t="shared" si="176"/>
        <v>68.898759780532941</v>
      </c>
      <c r="W954" s="86">
        <f t="shared" si="177"/>
        <v>24.08535030239252</v>
      </c>
      <c r="X954" s="86">
        <f t="shared" si="178"/>
        <v>93</v>
      </c>
      <c r="Y954" s="25">
        <f t="shared" si="179"/>
        <v>79</v>
      </c>
    </row>
    <row r="955" spans="1:25" ht="24" x14ac:dyDescent="0.45">
      <c r="A955" s="10" t="s">
        <v>673</v>
      </c>
      <c r="B955" s="21" t="s">
        <v>93</v>
      </c>
      <c r="C955" s="77" t="s">
        <v>1141</v>
      </c>
      <c r="D955" s="78">
        <v>629</v>
      </c>
      <c r="E955" s="74">
        <v>2284</v>
      </c>
      <c r="F955" s="78">
        <v>576</v>
      </c>
      <c r="G955" s="78">
        <v>48</v>
      </c>
      <c r="H955" s="69">
        <v>40.483176811468802</v>
      </c>
      <c r="I955" s="69">
        <v>7.308873134010935</v>
      </c>
      <c r="J955" s="69">
        <v>2.3157565326518439</v>
      </c>
      <c r="K955" s="69">
        <v>590.53302998474965</v>
      </c>
      <c r="L955" s="69">
        <f t="shared" si="169"/>
        <v>28.8</v>
      </c>
      <c r="M955" s="69">
        <f t="shared" si="170"/>
        <v>19.2</v>
      </c>
      <c r="N955" s="69">
        <f t="shared" si="180"/>
        <v>1.92</v>
      </c>
      <c r="O955" s="69">
        <f t="shared" si="171"/>
        <v>28.8</v>
      </c>
      <c r="P955" s="69">
        <f t="shared" si="172"/>
        <v>5.3000000000000007</v>
      </c>
      <c r="Q955" s="70">
        <f t="shared" si="173"/>
        <v>53</v>
      </c>
      <c r="R955" s="70">
        <v>40.483176811468802</v>
      </c>
      <c r="S955" s="71">
        <f t="shared" si="174"/>
        <v>3.6544365670054675</v>
      </c>
      <c r="T955" s="71">
        <f t="shared" si="175"/>
        <v>0.23157565326518439</v>
      </c>
      <c r="U955" s="86">
        <v>5.9053302998474964</v>
      </c>
      <c r="V955" s="70">
        <f t="shared" si="176"/>
        <v>53.19136802505659</v>
      </c>
      <c r="W955" s="86">
        <f t="shared" si="177"/>
        <v>18.594423702659263</v>
      </c>
      <c r="X955" s="86">
        <f t="shared" si="178"/>
        <v>72</v>
      </c>
      <c r="Y955" s="25">
        <f t="shared" si="179"/>
        <v>61</v>
      </c>
    </row>
    <row r="956" spans="1:25" ht="24" x14ac:dyDescent="0.45">
      <c r="A956" s="10" t="s">
        <v>449</v>
      </c>
      <c r="B956" s="21" t="s">
        <v>93</v>
      </c>
      <c r="C956" s="77" t="s">
        <v>1169</v>
      </c>
      <c r="D956" s="78">
        <v>536</v>
      </c>
      <c r="E956" s="74">
        <v>1995</v>
      </c>
      <c r="F956" s="78">
        <v>519</v>
      </c>
      <c r="G956" s="78">
        <v>37</v>
      </c>
      <c r="H956" s="69">
        <v>34.497587871140347</v>
      </c>
      <c r="I956" s="69">
        <v>6.2282289345466788</v>
      </c>
      <c r="J956" s="69">
        <v>2.0227383023819741</v>
      </c>
      <c r="K956" s="69">
        <v>532.09486555917545</v>
      </c>
      <c r="L956" s="69">
        <f t="shared" si="169"/>
        <v>25.950000000000003</v>
      </c>
      <c r="M956" s="69">
        <f t="shared" si="170"/>
        <v>11.049999999999997</v>
      </c>
      <c r="N956" s="69">
        <f t="shared" si="180"/>
        <v>1.1049999999999998</v>
      </c>
      <c r="O956" s="69">
        <f t="shared" si="171"/>
        <v>25.950000000000003</v>
      </c>
      <c r="P956" s="69">
        <f t="shared" si="172"/>
        <v>1.7000000000000002</v>
      </c>
      <c r="Q956" s="70">
        <f t="shared" si="173"/>
        <v>17</v>
      </c>
      <c r="R956" s="70">
        <v>34.497587871140347</v>
      </c>
      <c r="S956" s="71">
        <f t="shared" si="174"/>
        <v>3.1141144672733394</v>
      </c>
      <c r="T956" s="71">
        <f t="shared" si="175"/>
        <v>0.20227383023819742</v>
      </c>
      <c r="U956" s="86">
        <v>5.3209486555917547</v>
      </c>
      <c r="V956" s="70">
        <f t="shared" si="176"/>
        <v>43.32537716376725</v>
      </c>
      <c r="W956" s="86">
        <f t="shared" si="177"/>
        <v>15.145510446001525</v>
      </c>
      <c r="X956" s="86">
        <f t="shared" si="178"/>
        <v>58</v>
      </c>
      <c r="Y956" s="25">
        <f t="shared" si="179"/>
        <v>49</v>
      </c>
    </row>
    <row r="957" spans="1:25" ht="24" x14ac:dyDescent="0.45">
      <c r="A957" s="10" t="s">
        <v>1344</v>
      </c>
      <c r="B957" s="21" t="s">
        <v>93</v>
      </c>
      <c r="C957" s="77" t="s">
        <v>1240</v>
      </c>
      <c r="D957" s="78">
        <v>339</v>
      </c>
      <c r="E957" s="74">
        <v>1164</v>
      </c>
      <c r="F957" s="78">
        <v>315</v>
      </c>
      <c r="G957" s="78">
        <v>44</v>
      </c>
      <c r="H957" s="69">
        <v>21.818437105068242</v>
      </c>
      <c r="I957" s="69">
        <v>3.9391224044987392</v>
      </c>
      <c r="J957" s="69">
        <v>1.180184152367227</v>
      </c>
      <c r="K957" s="69">
        <v>322.94775077290996</v>
      </c>
      <c r="L957" s="69">
        <f t="shared" si="169"/>
        <v>15.75</v>
      </c>
      <c r="M957" s="69">
        <f t="shared" si="170"/>
        <v>28.25</v>
      </c>
      <c r="N957" s="69">
        <f t="shared" si="180"/>
        <v>2.8250000000000002</v>
      </c>
      <c r="O957" s="69">
        <f t="shared" si="171"/>
        <v>15.75</v>
      </c>
      <c r="P957" s="69">
        <f t="shared" si="172"/>
        <v>2.4000000000000004</v>
      </c>
      <c r="Q957" s="70">
        <f t="shared" si="173"/>
        <v>24</v>
      </c>
      <c r="R957" s="70">
        <v>21.818437105068242</v>
      </c>
      <c r="S957" s="71">
        <f t="shared" si="174"/>
        <v>1.9695612022493696</v>
      </c>
      <c r="T957" s="71">
        <f t="shared" si="175"/>
        <v>0.1180184152367227</v>
      </c>
      <c r="U957" s="86">
        <v>3.2294775077290994</v>
      </c>
      <c r="V957" s="70">
        <f t="shared" si="176"/>
        <v>26.474457399809989</v>
      </c>
      <c r="W957" s="86">
        <f t="shared" si="177"/>
        <v>9.2548339414428149</v>
      </c>
      <c r="X957" s="86">
        <f t="shared" si="178"/>
        <v>36</v>
      </c>
      <c r="Y957" s="25">
        <f t="shared" si="179"/>
        <v>31</v>
      </c>
    </row>
    <row r="958" spans="1:25" ht="24" x14ac:dyDescent="0.45">
      <c r="A958" s="10" t="s">
        <v>1344</v>
      </c>
      <c r="B958" s="21" t="s">
        <v>93</v>
      </c>
      <c r="C958" s="77" t="s">
        <v>1267</v>
      </c>
      <c r="D958" s="78">
        <v>125</v>
      </c>
      <c r="E958" s="74">
        <v>545</v>
      </c>
      <c r="F958" s="78">
        <v>115</v>
      </c>
      <c r="G958" s="78">
        <v>27</v>
      </c>
      <c r="H958" s="69">
        <v>8.0451464251726552</v>
      </c>
      <c r="I958" s="69">
        <v>1.452478762720774</v>
      </c>
      <c r="J958" s="69">
        <v>0.55257763147778238</v>
      </c>
      <c r="K958" s="69">
        <v>117.901559805983</v>
      </c>
      <c r="L958" s="69">
        <f t="shared" si="169"/>
        <v>5.75</v>
      </c>
      <c r="M958" s="69">
        <f t="shared" si="170"/>
        <v>21.25</v>
      </c>
      <c r="N958" s="69">
        <f t="shared" si="180"/>
        <v>2.125</v>
      </c>
      <c r="O958" s="69">
        <f t="shared" si="171"/>
        <v>5.75</v>
      </c>
      <c r="P958" s="69">
        <f t="shared" si="172"/>
        <v>1</v>
      </c>
      <c r="Q958" s="70">
        <f t="shared" si="173"/>
        <v>10</v>
      </c>
      <c r="R958" s="70">
        <v>8.0451464251726552</v>
      </c>
      <c r="S958" s="71">
        <f t="shared" si="174"/>
        <v>0.72623938136038702</v>
      </c>
      <c r="T958" s="71">
        <f t="shared" si="175"/>
        <v>5.5257763147778242E-2</v>
      </c>
      <c r="U958" s="86">
        <v>1.17901559805983</v>
      </c>
      <c r="V958" s="70">
        <f t="shared" si="176"/>
        <v>8.7701436414450935</v>
      </c>
      <c r="W958" s="86">
        <f t="shared" si="177"/>
        <v>3.0658314094383474</v>
      </c>
      <c r="X958" s="86">
        <f t="shared" si="178"/>
        <v>12</v>
      </c>
      <c r="Y958" s="25">
        <f t="shared" si="179"/>
        <v>10</v>
      </c>
    </row>
    <row r="959" spans="1:25" ht="24" x14ac:dyDescent="0.45">
      <c r="A959" s="6" t="s">
        <v>40</v>
      </c>
      <c r="B959" s="17" t="s">
        <v>39</v>
      </c>
      <c r="C959" s="82" t="s">
        <v>40</v>
      </c>
      <c r="D959" s="83">
        <v>111099</v>
      </c>
      <c r="E959" s="74">
        <v>350676</v>
      </c>
      <c r="F959" s="83">
        <v>108518</v>
      </c>
      <c r="G959" s="83">
        <v>12318</v>
      </c>
      <c r="H959" s="69">
        <v>4737.3722746928288</v>
      </c>
      <c r="I959" s="69">
        <v>997.06679552699745</v>
      </c>
      <c r="J959" s="69">
        <v>421.44976775307407</v>
      </c>
      <c r="K959" s="69">
        <v>111490.53968433701</v>
      </c>
      <c r="L959" s="69">
        <f t="shared" si="169"/>
        <v>5425.9000000000005</v>
      </c>
      <c r="M959" s="69">
        <f t="shared" si="170"/>
        <v>6892.0999999999995</v>
      </c>
      <c r="N959" s="69">
        <f t="shared" si="180"/>
        <v>689.20999999999992</v>
      </c>
      <c r="O959" s="69">
        <f t="shared" si="171"/>
        <v>5425.9000000000005</v>
      </c>
      <c r="P959" s="69">
        <f t="shared" si="172"/>
        <v>258.10000000000002</v>
      </c>
      <c r="Q959" s="70">
        <f t="shared" si="173"/>
        <v>2581</v>
      </c>
      <c r="R959" s="70">
        <v>4737.3722746928288</v>
      </c>
      <c r="S959" s="71">
        <f t="shared" si="174"/>
        <v>498.53339776349873</v>
      </c>
      <c r="T959" s="71">
        <f t="shared" si="175"/>
        <v>42.144976775307413</v>
      </c>
      <c r="U959" s="86">
        <v>1114.9053968433702</v>
      </c>
      <c r="V959" s="70">
        <f t="shared" si="176"/>
        <v>5877.5560925243908</v>
      </c>
      <c r="W959" s="86">
        <f t="shared" si="177"/>
        <v>2054.6523313531306</v>
      </c>
      <c r="X959" s="86">
        <f t="shared" si="178"/>
        <v>7932</v>
      </c>
      <c r="Y959" s="25">
        <f t="shared" si="179"/>
        <v>6745</v>
      </c>
    </row>
    <row r="960" spans="1:25" ht="24" x14ac:dyDescent="0.45">
      <c r="A960" s="7" t="s">
        <v>83</v>
      </c>
      <c r="B960" s="18" t="s">
        <v>39</v>
      </c>
      <c r="C960" s="84" t="s">
        <v>83</v>
      </c>
      <c r="D960" s="85">
        <v>44731</v>
      </c>
      <c r="E960" s="74">
        <v>151910</v>
      </c>
      <c r="F960" s="85">
        <v>42217</v>
      </c>
      <c r="G960" s="85">
        <v>4132</v>
      </c>
      <c r="H960" s="69">
        <v>1907.3744967937148</v>
      </c>
      <c r="I960" s="69">
        <v>401.44191064472335</v>
      </c>
      <c r="J960" s="69">
        <v>182.56862237327186</v>
      </c>
      <c r="K960" s="69">
        <v>43373.413754894631</v>
      </c>
      <c r="L960" s="69">
        <f t="shared" si="169"/>
        <v>2110.85</v>
      </c>
      <c r="M960" s="69">
        <f t="shared" si="170"/>
        <v>2021.15</v>
      </c>
      <c r="N960" s="69">
        <f t="shared" si="180"/>
        <v>202.11500000000001</v>
      </c>
      <c r="O960" s="69">
        <f t="shared" si="171"/>
        <v>2110.85</v>
      </c>
      <c r="P960" s="69">
        <f t="shared" si="172"/>
        <v>251.4</v>
      </c>
      <c r="Q960" s="70">
        <f t="shared" si="173"/>
        <v>2514</v>
      </c>
      <c r="R960" s="70">
        <v>1907.3744967937148</v>
      </c>
      <c r="S960" s="71">
        <f t="shared" si="174"/>
        <v>200.72095532236168</v>
      </c>
      <c r="T960" s="71">
        <f t="shared" si="175"/>
        <v>18.256862237327187</v>
      </c>
      <c r="U960" s="86">
        <v>433.73413754894631</v>
      </c>
      <c r="V960" s="70">
        <f t="shared" si="176"/>
        <v>2572.857727427695</v>
      </c>
      <c r="W960" s="86">
        <f t="shared" si="177"/>
        <v>899.40921782488181</v>
      </c>
      <c r="X960" s="86">
        <f t="shared" si="178"/>
        <v>3472</v>
      </c>
      <c r="Y960" s="25">
        <f t="shared" si="179"/>
        <v>2952</v>
      </c>
    </row>
    <row r="961" spans="1:25" ht="24" x14ac:dyDescent="0.45">
      <c r="A961" s="8" t="s">
        <v>206</v>
      </c>
      <c r="B961" s="19" t="s">
        <v>39</v>
      </c>
      <c r="C961" s="72" t="s">
        <v>207</v>
      </c>
      <c r="D961" s="73">
        <v>14512</v>
      </c>
      <c r="E961" s="74">
        <v>53970</v>
      </c>
      <c r="F961" s="73">
        <v>13773</v>
      </c>
      <c r="G961" s="73">
        <v>626</v>
      </c>
      <c r="H961" s="69">
        <v>618.8061679253849</v>
      </c>
      <c r="I961" s="69">
        <v>130.23909609166407</v>
      </c>
      <c r="J961" s="69">
        <v>64.862277331877308</v>
      </c>
      <c r="K961" s="69">
        <v>14150.271872614439</v>
      </c>
      <c r="L961" s="69">
        <f t="shared" si="169"/>
        <v>688.65000000000009</v>
      </c>
      <c r="M961" s="69">
        <f t="shared" si="170"/>
        <v>-62.650000000000091</v>
      </c>
      <c r="N961" s="69">
        <f t="shared" si="180"/>
        <v>-6.2650000000000095</v>
      </c>
      <c r="O961" s="69">
        <f t="shared" si="171"/>
        <v>688.65000000000009</v>
      </c>
      <c r="P961" s="69">
        <f t="shared" si="172"/>
        <v>73.900000000000006</v>
      </c>
      <c r="Q961" s="70">
        <f t="shared" si="173"/>
        <v>739</v>
      </c>
      <c r="R961" s="70">
        <v>618.8061679253849</v>
      </c>
      <c r="S961" s="71">
        <f t="shared" si="174"/>
        <v>65.119548045832033</v>
      </c>
      <c r="T961" s="71">
        <f t="shared" si="175"/>
        <v>6.4862277331877314</v>
      </c>
      <c r="U961" s="86">
        <v>141.50271872614439</v>
      </c>
      <c r="V961" s="70">
        <f t="shared" si="176"/>
        <v>899.10720696417354</v>
      </c>
      <c r="W961" s="86">
        <f t="shared" si="177"/>
        <v>314.30626774876237</v>
      </c>
      <c r="X961" s="86">
        <f t="shared" si="178"/>
        <v>1213</v>
      </c>
      <c r="Y961" s="25">
        <f t="shared" si="179"/>
        <v>1031</v>
      </c>
    </row>
    <row r="962" spans="1:25" ht="24" x14ac:dyDescent="0.45">
      <c r="A962" s="8" t="s">
        <v>1347</v>
      </c>
      <c r="B962" s="19" t="s">
        <v>39</v>
      </c>
      <c r="C962" s="72" t="s">
        <v>209</v>
      </c>
      <c r="D962" s="73">
        <v>16655</v>
      </c>
      <c r="E962" s="74">
        <v>52838</v>
      </c>
      <c r="F962" s="73">
        <v>16199</v>
      </c>
      <c r="G962" s="73">
        <v>2003</v>
      </c>
      <c r="H962" s="69">
        <v>710.18582737026497</v>
      </c>
      <c r="I962" s="69">
        <v>149.47161972206899</v>
      </c>
      <c r="J962" s="69">
        <v>63.50181600262615</v>
      </c>
      <c r="K962" s="69">
        <v>16642.725191641712</v>
      </c>
      <c r="L962" s="69">
        <f t="shared" ref="L962:L1025" si="181">0.05*F962</f>
        <v>809.95</v>
      </c>
      <c r="M962" s="69">
        <f t="shared" ref="M962:M1025" si="182">G962-L962</f>
        <v>1193.05</v>
      </c>
      <c r="N962" s="69">
        <f t="shared" si="180"/>
        <v>119.30499999999999</v>
      </c>
      <c r="O962" s="69">
        <f t="shared" ref="O962:O1025" si="183">0.05*F962</f>
        <v>809.95</v>
      </c>
      <c r="P962" s="69">
        <f t="shared" ref="P962:P1025" si="184">Q962*0.1</f>
        <v>45.6</v>
      </c>
      <c r="Q962" s="70">
        <f t="shared" ref="Q962:Q1025" si="185">D962-F962</f>
        <v>456</v>
      </c>
      <c r="R962" s="70">
        <v>710.18582737026497</v>
      </c>
      <c r="S962" s="71">
        <f t="shared" ref="S962:S1025" si="186">0.5*I962</f>
        <v>74.735809861034497</v>
      </c>
      <c r="T962" s="71">
        <f t="shared" ref="T962:T1025" si="187">0.1*J962</f>
        <v>6.3501816002626157</v>
      </c>
      <c r="U962" s="86">
        <v>166.42725191641713</v>
      </c>
      <c r="V962" s="70">
        <f t="shared" ref="V962:V1025" si="188">Q962*0.1+R962+S962-T962+U962-M962*0.1</f>
        <v>871.29370754745401</v>
      </c>
      <c r="W962" s="86">
        <f t="shared" ref="W962:W1025" si="189">V962*$AB$5/$V$1244</f>
        <v>304.58333690471034</v>
      </c>
      <c r="X962" s="86">
        <f t="shared" ref="X962:X1025" si="190">ROUND(V962+W962,)</f>
        <v>1176</v>
      </c>
      <c r="Y962" s="25">
        <f t="shared" ref="Y962:Y1025" si="191">ROUND(X962/$AA$5*1000000,0)</f>
        <v>1000</v>
      </c>
    </row>
    <row r="963" spans="1:25" ht="24" x14ac:dyDescent="0.45">
      <c r="A963" s="9" t="s">
        <v>240</v>
      </c>
      <c r="B963" s="20" t="s">
        <v>39</v>
      </c>
      <c r="C963" s="75" t="s">
        <v>240</v>
      </c>
      <c r="D963" s="76">
        <v>13206</v>
      </c>
      <c r="E963" s="74">
        <v>43760</v>
      </c>
      <c r="F963" s="76">
        <v>12353</v>
      </c>
      <c r="G963" s="76">
        <v>1362</v>
      </c>
      <c r="H963" s="69">
        <v>563.11702409196755</v>
      </c>
      <c r="I963" s="69">
        <v>118.51829540976541</v>
      </c>
      <c r="J963" s="69">
        <v>52.591685307447676</v>
      </c>
      <c r="K963" s="69">
        <v>12691.375041196992</v>
      </c>
      <c r="L963" s="69">
        <f t="shared" si="181"/>
        <v>617.65000000000009</v>
      </c>
      <c r="M963" s="69">
        <f t="shared" si="182"/>
        <v>744.34999999999991</v>
      </c>
      <c r="N963" s="69">
        <f t="shared" ref="N963:N1026" si="192">M963/10</f>
        <v>74.434999999999988</v>
      </c>
      <c r="O963" s="69">
        <f t="shared" si="183"/>
        <v>617.65000000000009</v>
      </c>
      <c r="P963" s="69">
        <f t="shared" si="184"/>
        <v>85.300000000000011</v>
      </c>
      <c r="Q963" s="70">
        <f t="shared" si="185"/>
        <v>853</v>
      </c>
      <c r="R963" s="70">
        <v>563.11702409196755</v>
      </c>
      <c r="S963" s="71">
        <f t="shared" si="186"/>
        <v>59.259147704882707</v>
      </c>
      <c r="T963" s="71">
        <f t="shared" si="187"/>
        <v>5.259168530744768</v>
      </c>
      <c r="U963" s="86">
        <v>126.91375041196994</v>
      </c>
      <c r="V963" s="70">
        <f t="shared" si="188"/>
        <v>754.89575367807538</v>
      </c>
      <c r="W963" s="86">
        <f t="shared" si="189"/>
        <v>263.89341008518835</v>
      </c>
      <c r="X963" s="86">
        <f t="shared" si="190"/>
        <v>1019</v>
      </c>
      <c r="Y963" s="25">
        <f t="shared" si="191"/>
        <v>867</v>
      </c>
    </row>
    <row r="964" spans="1:25" ht="24" x14ac:dyDescent="0.45">
      <c r="A964" s="9" t="s">
        <v>256</v>
      </c>
      <c r="B964" s="20" t="s">
        <v>39</v>
      </c>
      <c r="C964" s="75" t="s">
        <v>256</v>
      </c>
      <c r="D964" s="76">
        <v>12971</v>
      </c>
      <c r="E964" s="74">
        <v>39881</v>
      </c>
      <c r="F964" s="76">
        <v>12574</v>
      </c>
      <c r="G964" s="76">
        <v>1535</v>
      </c>
      <c r="H964" s="69">
        <v>553.09638948181964</v>
      </c>
      <c r="I964" s="69">
        <v>116.40926925337477</v>
      </c>
      <c r="J964" s="69">
        <v>47.929821794934206</v>
      </c>
      <c r="K964" s="69">
        <v>12918.428702988016</v>
      </c>
      <c r="L964" s="69">
        <f t="shared" si="181"/>
        <v>628.70000000000005</v>
      </c>
      <c r="M964" s="69">
        <f t="shared" si="182"/>
        <v>906.3</v>
      </c>
      <c r="N964" s="69">
        <f t="shared" si="192"/>
        <v>90.63</v>
      </c>
      <c r="O964" s="69">
        <f t="shared" si="183"/>
        <v>628.70000000000005</v>
      </c>
      <c r="P964" s="69">
        <f t="shared" si="184"/>
        <v>39.700000000000003</v>
      </c>
      <c r="Q964" s="70">
        <f t="shared" si="185"/>
        <v>397</v>
      </c>
      <c r="R964" s="70">
        <v>553.09638948181964</v>
      </c>
      <c r="S964" s="71">
        <f t="shared" si="186"/>
        <v>58.204634626687387</v>
      </c>
      <c r="T964" s="71">
        <f t="shared" si="187"/>
        <v>4.7929821794934204</v>
      </c>
      <c r="U964" s="86">
        <v>129.18428702988018</v>
      </c>
      <c r="V964" s="70">
        <f t="shared" si="188"/>
        <v>684.76232895889382</v>
      </c>
      <c r="W964" s="86">
        <f t="shared" si="189"/>
        <v>239.37645059783867</v>
      </c>
      <c r="X964" s="86">
        <f t="shared" si="190"/>
        <v>924</v>
      </c>
      <c r="Y964" s="25">
        <f t="shared" si="191"/>
        <v>786</v>
      </c>
    </row>
    <row r="965" spans="1:25" ht="24" x14ac:dyDescent="0.45">
      <c r="A965" s="9" t="s">
        <v>271</v>
      </c>
      <c r="B965" s="20" t="s">
        <v>39</v>
      </c>
      <c r="C965" s="75" t="s">
        <v>271</v>
      </c>
      <c r="D965" s="76">
        <v>10346</v>
      </c>
      <c r="E965" s="74">
        <v>36176</v>
      </c>
      <c r="F965" s="76">
        <v>9475</v>
      </c>
      <c r="G965" s="76">
        <v>635</v>
      </c>
      <c r="H965" s="69">
        <v>441.16376883655124</v>
      </c>
      <c r="I965" s="69">
        <v>92.850998357521803</v>
      </c>
      <c r="J965" s="69">
        <v>43.477075129849794</v>
      </c>
      <c r="K965" s="69">
        <v>9734.5404772396578</v>
      </c>
      <c r="L965" s="69">
        <f t="shared" si="181"/>
        <v>473.75</v>
      </c>
      <c r="M965" s="69">
        <f t="shared" si="182"/>
        <v>161.25</v>
      </c>
      <c r="N965" s="69">
        <f t="shared" si="192"/>
        <v>16.125</v>
      </c>
      <c r="O965" s="69">
        <f t="shared" si="183"/>
        <v>473.75</v>
      </c>
      <c r="P965" s="69">
        <f t="shared" si="184"/>
        <v>87.100000000000009</v>
      </c>
      <c r="Q965" s="70">
        <f t="shared" si="185"/>
        <v>871</v>
      </c>
      <c r="R965" s="70">
        <v>441.16376883655124</v>
      </c>
      <c r="S965" s="71">
        <f t="shared" si="186"/>
        <v>46.425499178760901</v>
      </c>
      <c r="T965" s="71">
        <f t="shared" si="187"/>
        <v>4.3477075129849796</v>
      </c>
      <c r="U965" s="86">
        <v>97.345404772396591</v>
      </c>
      <c r="V965" s="70">
        <f t="shared" si="188"/>
        <v>651.56196527472378</v>
      </c>
      <c r="W965" s="86">
        <f t="shared" si="189"/>
        <v>227.77040148973845</v>
      </c>
      <c r="X965" s="86">
        <f t="shared" si="190"/>
        <v>879</v>
      </c>
      <c r="Y965" s="25">
        <f t="shared" si="191"/>
        <v>747</v>
      </c>
    </row>
    <row r="966" spans="1:25" ht="24" x14ac:dyDescent="0.45">
      <c r="A966" s="9" t="s">
        <v>277</v>
      </c>
      <c r="B966" s="20" t="s">
        <v>39</v>
      </c>
      <c r="C966" s="75" t="s">
        <v>277</v>
      </c>
      <c r="D966" s="76">
        <v>9498</v>
      </c>
      <c r="E966" s="74">
        <v>35116</v>
      </c>
      <c r="F966" s="76">
        <v>8614</v>
      </c>
      <c r="G966" s="76">
        <v>599</v>
      </c>
      <c r="H966" s="69">
        <v>405.00420224333692</v>
      </c>
      <c r="I966" s="69">
        <v>85.240555035737685</v>
      </c>
      <c r="J966" s="69">
        <v>42.203144909879633</v>
      </c>
      <c r="K966" s="69">
        <v>8849.9558491759799</v>
      </c>
      <c r="L966" s="69">
        <f t="shared" si="181"/>
        <v>430.70000000000005</v>
      </c>
      <c r="M966" s="69">
        <f t="shared" si="182"/>
        <v>168.29999999999995</v>
      </c>
      <c r="N966" s="69">
        <f t="shared" si="192"/>
        <v>16.829999999999995</v>
      </c>
      <c r="O966" s="69">
        <f t="shared" si="183"/>
        <v>430.70000000000005</v>
      </c>
      <c r="P966" s="69">
        <f t="shared" si="184"/>
        <v>88.4</v>
      </c>
      <c r="Q966" s="70">
        <f t="shared" si="185"/>
        <v>884</v>
      </c>
      <c r="R966" s="70">
        <v>405.00420224333692</v>
      </c>
      <c r="S966" s="71">
        <f t="shared" si="186"/>
        <v>42.620277517868843</v>
      </c>
      <c r="T966" s="71">
        <f t="shared" si="187"/>
        <v>4.2203144909879633</v>
      </c>
      <c r="U966" s="86">
        <v>88.499558491759799</v>
      </c>
      <c r="V966" s="70">
        <f t="shared" si="188"/>
        <v>603.47372376197757</v>
      </c>
      <c r="W966" s="86">
        <f t="shared" si="189"/>
        <v>210.959908152124</v>
      </c>
      <c r="X966" s="86">
        <f t="shared" si="190"/>
        <v>814</v>
      </c>
      <c r="Y966" s="25">
        <f t="shared" si="191"/>
        <v>692</v>
      </c>
    </row>
    <row r="967" spans="1:25" ht="24" x14ac:dyDescent="0.45">
      <c r="A967" s="9" t="s">
        <v>305</v>
      </c>
      <c r="B967" s="20" t="s">
        <v>39</v>
      </c>
      <c r="C967" s="75" t="s">
        <v>305</v>
      </c>
      <c r="D967" s="76">
        <v>8980</v>
      </c>
      <c r="E967" s="74">
        <v>30085</v>
      </c>
      <c r="F967" s="76">
        <v>8562</v>
      </c>
      <c r="G967" s="76">
        <v>966</v>
      </c>
      <c r="H967" s="69">
        <v>382.91616510267062</v>
      </c>
      <c r="I967" s="69">
        <v>80.59172291228937</v>
      </c>
      <c r="J967" s="69">
        <v>36.156783648870274</v>
      </c>
      <c r="K967" s="69">
        <v>8796.5314581663279</v>
      </c>
      <c r="L967" s="69">
        <f t="shared" si="181"/>
        <v>428.1</v>
      </c>
      <c r="M967" s="69">
        <f t="shared" si="182"/>
        <v>537.9</v>
      </c>
      <c r="N967" s="69">
        <f t="shared" si="192"/>
        <v>53.79</v>
      </c>
      <c r="O967" s="69">
        <f t="shared" si="183"/>
        <v>428.1</v>
      </c>
      <c r="P967" s="69">
        <f t="shared" si="184"/>
        <v>41.800000000000004</v>
      </c>
      <c r="Q967" s="70">
        <f t="shared" si="185"/>
        <v>418</v>
      </c>
      <c r="R967" s="70">
        <v>382.91616510267062</v>
      </c>
      <c r="S967" s="71">
        <f t="shared" si="186"/>
        <v>40.295861456144685</v>
      </c>
      <c r="T967" s="71">
        <f t="shared" si="187"/>
        <v>3.6156783648870277</v>
      </c>
      <c r="U967" s="86">
        <v>87.965314581663279</v>
      </c>
      <c r="V967" s="70">
        <f t="shared" si="188"/>
        <v>495.57166277559162</v>
      </c>
      <c r="W967" s="86">
        <f t="shared" si="189"/>
        <v>173.23994126904054</v>
      </c>
      <c r="X967" s="86">
        <f t="shared" si="190"/>
        <v>669</v>
      </c>
      <c r="Y967" s="25">
        <f t="shared" si="191"/>
        <v>569</v>
      </c>
    </row>
    <row r="968" spans="1:25" ht="24" x14ac:dyDescent="0.45">
      <c r="A968" s="10" t="s">
        <v>345</v>
      </c>
      <c r="B968" s="21" t="s">
        <v>39</v>
      </c>
      <c r="C968" s="77" t="s">
        <v>345</v>
      </c>
      <c r="D968" s="78">
        <v>6996</v>
      </c>
      <c r="E968" s="74">
        <v>23394</v>
      </c>
      <c r="F968" s="78">
        <v>6657</v>
      </c>
      <c r="G968" s="78">
        <v>312</v>
      </c>
      <c r="H968" s="69">
        <v>298.31642439401821</v>
      </c>
      <c r="I968" s="69">
        <v>62.786157404718978</v>
      </c>
      <c r="J968" s="69">
        <v>28.115399590549153</v>
      </c>
      <c r="K968" s="69">
        <v>6839.3494413703856</v>
      </c>
      <c r="L968" s="69">
        <f t="shared" si="181"/>
        <v>332.85</v>
      </c>
      <c r="M968" s="69">
        <f t="shared" si="182"/>
        <v>-20.850000000000023</v>
      </c>
      <c r="N968" s="69">
        <f t="shared" si="192"/>
        <v>-2.0850000000000022</v>
      </c>
      <c r="O968" s="69">
        <f t="shared" si="183"/>
        <v>332.85</v>
      </c>
      <c r="P968" s="69">
        <f t="shared" si="184"/>
        <v>33.9</v>
      </c>
      <c r="Q968" s="70">
        <f t="shared" si="185"/>
        <v>339</v>
      </c>
      <c r="R968" s="70">
        <v>298.31642439401821</v>
      </c>
      <c r="S968" s="71">
        <f t="shared" si="186"/>
        <v>31.393078702359489</v>
      </c>
      <c r="T968" s="71">
        <f t="shared" si="187"/>
        <v>2.8115399590549153</v>
      </c>
      <c r="U968" s="86">
        <v>68.393494413703863</v>
      </c>
      <c r="V968" s="70">
        <f t="shared" si="188"/>
        <v>431.27645755102662</v>
      </c>
      <c r="W968" s="86">
        <f t="shared" si="189"/>
        <v>150.76388298394775</v>
      </c>
      <c r="X968" s="86">
        <f t="shared" si="190"/>
        <v>582</v>
      </c>
      <c r="Y968" s="25">
        <f t="shared" si="191"/>
        <v>495</v>
      </c>
    </row>
    <row r="969" spans="1:25" ht="24" x14ac:dyDescent="0.45">
      <c r="A969" s="10" t="s">
        <v>369</v>
      </c>
      <c r="B969" s="21" t="s">
        <v>39</v>
      </c>
      <c r="C969" s="77" t="s">
        <v>369</v>
      </c>
      <c r="D969" s="78">
        <v>6715</v>
      </c>
      <c r="E969" s="74">
        <v>20742</v>
      </c>
      <c r="F969" s="78">
        <v>6522</v>
      </c>
      <c r="G969" s="78">
        <v>942</v>
      </c>
      <c r="H969" s="69">
        <v>286.33430386018188</v>
      </c>
      <c r="I969" s="69">
        <v>60.264300596439099</v>
      </c>
      <c r="J969" s="69">
        <v>24.928170398699262</v>
      </c>
      <c r="K969" s="69">
        <v>6700.6515031722483</v>
      </c>
      <c r="L969" s="69">
        <f t="shared" si="181"/>
        <v>326.10000000000002</v>
      </c>
      <c r="M969" s="69">
        <f t="shared" si="182"/>
        <v>615.9</v>
      </c>
      <c r="N969" s="69">
        <f t="shared" si="192"/>
        <v>61.589999999999996</v>
      </c>
      <c r="O969" s="69">
        <f t="shared" si="183"/>
        <v>326.10000000000002</v>
      </c>
      <c r="P969" s="69">
        <f t="shared" si="184"/>
        <v>19.3</v>
      </c>
      <c r="Q969" s="70">
        <f t="shared" si="185"/>
        <v>193</v>
      </c>
      <c r="R969" s="70">
        <v>286.33430386018188</v>
      </c>
      <c r="S969" s="71">
        <f t="shared" si="186"/>
        <v>30.13215029821955</v>
      </c>
      <c r="T969" s="71">
        <f t="shared" si="187"/>
        <v>2.4928170398699265</v>
      </c>
      <c r="U969" s="86">
        <v>67.006515031722486</v>
      </c>
      <c r="V969" s="70">
        <f t="shared" si="188"/>
        <v>338.69015215025399</v>
      </c>
      <c r="W969" s="86">
        <f t="shared" si="189"/>
        <v>118.39793610935719</v>
      </c>
      <c r="X969" s="86">
        <f t="shared" si="190"/>
        <v>457</v>
      </c>
      <c r="Y969" s="25">
        <f t="shared" si="191"/>
        <v>389</v>
      </c>
    </row>
    <row r="970" spans="1:25" ht="24" x14ac:dyDescent="0.45">
      <c r="A970" s="10" t="s">
        <v>1347</v>
      </c>
      <c r="B970" s="21" t="s">
        <v>39</v>
      </c>
      <c r="C970" s="77" t="s">
        <v>386</v>
      </c>
      <c r="D970" s="78">
        <v>5869</v>
      </c>
      <c r="E970" s="74">
        <v>19461</v>
      </c>
      <c r="F970" s="78">
        <v>5641</v>
      </c>
      <c r="G970" s="78">
        <v>754</v>
      </c>
      <c r="H970" s="69">
        <v>250.26001926364967</v>
      </c>
      <c r="I970" s="69">
        <v>52.671806433432778</v>
      </c>
      <c r="J970" s="69">
        <v>23.388637746074938</v>
      </c>
      <c r="K970" s="69">
        <v>5795.5190324125497</v>
      </c>
      <c r="L970" s="69">
        <f t="shared" si="181"/>
        <v>282.05</v>
      </c>
      <c r="M970" s="69">
        <f t="shared" si="182"/>
        <v>471.95</v>
      </c>
      <c r="N970" s="69">
        <f t="shared" si="192"/>
        <v>47.195</v>
      </c>
      <c r="O970" s="69">
        <f t="shared" si="183"/>
        <v>282.05</v>
      </c>
      <c r="P970" s="69">
        <f t="shared" si="184"/>
        <v>22.8</v>
      </c>
      <c r="Q970" s="70">
        <f t="shared" si="185"/>
        <v>228</v>
      </c>
      <c r="R970" s="70">
        <v>250.26001926364967</v>
      </c>
      <c r="S970" s="71">
        <f t="shared" si="186"/>
        <v>26.335903216716389</v>
      </c>
      <c r="T970" s="71">
        <f t="shared" si="187"/>
        <v>2.3388637746074941</v>
      </c>
      <c r="U970" s="86">
        <v>57.955190324125503</v>
      </c>
      <c r="V970" s="70">
        <f t="shared" si="188"/>
        <v>307.81724902988407</v>
      </c>
      <c r="W970" s="86">
        <f t="shared" si="189"/>
        <v>107.60551126927997</v>
      </c>
      <c r="X970" s="86">
        <f t="shared" si="190"/>
        <v>415</v>
      </c>
      <c r="Y970" s="25">
        <f t="shared" si="191"/>
        <v>353</v>
      </c>
    </row>
    <row r="971" spans="1:25" ht="24" x14ac:dyDescent="0.45">
      <c r="A971" s="10" t="s">
        <v>1348</v>
      </c>
      <c r="B971" s="21" t="s">
        <v>39</v>
      </c>
      <c r="C971" s="77" t="s">
        <v>390</v>
      </c>
      <c r="D971" s="78">
        <v>5129</v>
      </c>
      <c r="E971" s="74">
        <v>19191</v>
      </c>
      <c r="F971" s="78">
        <v>4841</v>
      </c>
      <c r="G971" s="78">
        <v>104</v>
      </c>
      <c r="H971" s="69">
        <v>218.70568049126922</v>
      </c>
      <c r="I971" s="69">
        <v>46.03061768564946</v>
      </c>
      <c r="J971" s="69">
        <v>23.064146086271215</v>
      </c>
      <c r="K971" s="69">
        <v>4973.6053245717349</v>
      </c>
      <c r="L971" s="69">
        <f t="shared" si="181"/>
        <v>242.05</v>
      </c>
      <c r="M971" s="69">
        <f t="shared" si="182"/>
        <v>-138.05000000000001</v>
      </c>
      <c r="N971" s="69">
        <f t="shared" si="192"/>
        <v>-13.805000000000001</v>
      </c>
      <c r="O971" s="69">
        <f t="shared" si="183"/>
        <v>242.05</v>
      </c>
      <c r="P971" s="69">
        <f t="shared" si="184"/>
        <v>28.8</v>
      </c>
      <c r="Q971" s="70">
        <f t="shared" si="185"/>
        <v>288</v>
      </c>
      <c r="R971" s="70">
        <v>218.70568049126922</v>
      </c>
      <c r="S971" s="71">
        <f t="shared" si="186"/>
        <v>23.01530884282473</v>
      </c>
      <c r="T971" s="71">
        <f t="shared" si="187"/>
        <v>2.3064146086271218</v>
      </c>
      <c r="U971" s="86">
        <v>49.736053245717351</v>
      </c>
      <c r="V971" s="70">
        <f t="shared" si="188"/>
        <v>331.7556279711842</v>
      </c>
      <c r="W971" s="86">
        <f t="shared" si="189"/>
        <v>115.97379314124969</v>
      </c>
      <c r="X971" s="86">
        <f t="shared" si="190"/>
        <v>448</v>
      </c>
      <c r="Y971" s="25">
        <f t="shared" si="191"/>
        <v>381</v>
      </c>
    </row>
    <row r="972" spans="1:25" ht="24" x14ac:dyDescent="0.45">
      <c r="A972" s="10" t="s">
        <v>1348</v>
      </c>
      <c r="B972" s="21" t="s">
        <v>39</v>
      </c>
      <c r="C972" s="77" t="s">
        <v>425</v>
      </c>
      <c r="D972" s="78">
        <v>4493</v>
      </c>
      <c r="E972" s="74">
        <v>17205</v>
      </c>
      <c r="F972" s="78">
        <v>4276</v>
      </c>
      <c r="G972" s="78">
        <v>74</v>
      </c>
      <c r="H972" s="69">
        <v>191.58600554635848</v>
      </c>
      <c r="I972" s="69">
        <v>40.322785194311372</v>
      </c>
      <c r="J972" s="69">
        <v>20.677329655270505</v>
      </c>
      <c r="K972" s="69">
        <v>4393.1287684091585</v>
      </c>
      <c r="L972" s="69">
        <f t="shared" si="181"/>
        <v>213.8</v>
      </c>
      <c r="M972" s="69">
        <f t="shared" si="182"/>
        <v>-139.80000000000001</v>
      </c>
      <c r="N972" s="69">
        <f t="shared" si="192"/>
        <v>-13.98</v>
      </c>
      <c r="O972" s="69">
        <f t="shared" si="183"/>
        <v>213.8</v>
      </c>
      <c r="P972" s="69">
        <f t="shared" si="184"/>
        <v>21.700000000000003</v>
      </c>
      <c r="Q972" s="70">
        <f t="shared" si="185"/>
        <v>217</v>
      </c>
      <c r="R972" s="70">
        <v>191.58600554635848</v>
      </c>
      <c r="S972" s="71">
        <f t="shared" si="186"/>
        <v>20.161392597155686</v>
      </c>
      <c r="T972" s="71">
        <f t="shared" si="187"/>
        <v>2.0677329655270507</v>
      </c>
      <c r="U972" s="86">
        <v>43.931287684091586</v>
      </c>
      <c r="V972" s="70">
        <f t="shared" si="188"/>
        <v>289.29095286207871</v>
      </c>
      <c r="W972" s="86">
        <f t="shared" si="189"/>
        <v>101.1291634448952</v>
      </c>
      <c r="X972" s="86">
        <f t="shared" si="190"/>
        <v>390</v>
      </c>
      <c r="Y972" s="25">
        <f t="shared" si="191"/>
        <v>332</v>
      </c>
    </row>
    <row r="973" spans="1:25" ht="24" x14ac:dyDescent="0.45">
      <c r="A973" s="10" t="s">
        <v>509</v>
      </c>
      <c r="B973" s="21" t="s">
        <v>39</v>
      </c>
      <c r="C973" s="77" t="s">
        <v>509</v>
      </c>
      <c r="D973" s="78">
        <v>3772</v>
      </c>
      <c r="E973" s="74">
        <v>12426</v>
      </c>
      <c r="F973" s="78">
        <v>3661</v>
      </c>
      <c r="G973" s="78">
        <v>286</v>
      </c>
      <c r="H973" s="69">
        <v>160.84184574245808</v>
      </c>
      <c r="I973" s="69">
        <v>33.852113454917095</v>
      </c>
      <c r="J973" s="69">
        <v>14.933827276744626</v>
      </c>
      <c r="K973" s="69">
        <v>3761.2826055065316</v>
      </c>
      <c r="L973" s="69">
        <f t="shared" si="181"/>
        <v>183.05</v>
      </c>
      <c r="M973" s="69">
        <f t="shared" si="182"/>
        <v>102.94999999999999</v>
      </c>
      <c r="N973" s="69">
        <f t="shared" si="192"/>
        <v>10.294999999999998</v>
      </c>
      <c r="O973" s="69">
        <f t="shared" si="183"/>
        <v>183.05</v>
      </c>
      <c r="P973" s="69">
        <f t="shared" si="184"/>
        <v>11.100000000000001</v>
      </c>
      <c r="Q973" s="70">
        <f t="shared" si="185"/>
        <v>111</v>
      </c>
      <c r="R973" s="70">
        <v>160.84184574245808</v>
      </c>
      <c r="S973" s="71">
        <f t="shared" si="186"/>
        <v>16.926056727458548</v>
      </c>
      <c r="T973" s="71">
        <f t="shared" si="187"/>
        <v>1.4933827276744627</v>
      </c>
      <c r="U973" s="86">
        <v>37.61282605506532</v>
      </c>
      <c r="V973" s="70">
        <f t="shared" si="188"/>
        <v>214.6923457973075</v>
      </c>
      <c r="W973" s="86">
        <f t="shared" si="189"/>
        <v>75.051283538946478</v>
      </c>
      <c r="X973" s="86">
        <f t="shared" si="190"/>
        <v>290</v>
      </c>
      <c r="Y973" s="25">
        <f t="shared" si="191"/>
        <v>247</v>
      </c>
    </row>
    <row r="974" spans="1:25" ht="24" x14ac:dyDescent="0.45">
      <c r="A974" s="10" t="s">
        <v>509</v>
      </c>
      <c r="B974" s="21" t="s">
        <v>39</v>
      </c>
      <c r="C974" s="77" t="s">
        <v>547</v>
      </c>
      <c r="D974" s="78">
        <v>3328</v>
      </c>
      <c r="E974" s="74">
        <v>10878</v>
      </c>
      <c r="F974" s="78">
        <v>3116</v>
      </c>
      <c r="G974" s="78">
        <v>315</v>
      </c>
      <c r="H974" s="69">
        <v>141.90924247902981</v>
      </c>
      <c r="I974" s="69">
        <v>29.867400206247108</v>
      </c>
      <c r="J974" s="69">
        <v>13.073408427203287</v>
      </c>
      <c r="K974" s="69">
        <v>3201.353892039976</v>
      </c>
      <c r="L974" s="69">
        <f t="shared" si="181"/>
        <v>155.80000000000001</v>
      </c>
      <c r="M974" s="69">
        <f t="shared" si="182"/>
        <v>159.19999999999999</v>
      </c>
      <c r="N974" s="69">
        <f t="shared" si="192"/>
        <v>15.919999999999998</v>
      </c>
      <c r="O974" s="69">
        <f t="shared" si="183"/>
        <v>155.80000000000001</v>
      </c>
      <c r="P974" s="69">
        <f t="shared" si="184"/>
        <v>21.200000000000003</v>
      </c>
      <c r="Q974" s="70">
        <f t="shared" si="185"/>
        <v>212</v>
      </c>
      <c r="R974" s="70">
        <v>141.90924247902981</v>
      </c>
      <c r="S974" s="71">
        <f t="shared" si="186"/>
        <v>14.933700103123554</v>
      </c>
      <c r="T974" s="71">
        <f t="shared" si="187"/>
        <v>1.3073408427203288</v>
      </c>
      <c r="U974" s="86">
        <v>32.01353892039976</v>
      </c>
      <c r="V974" s="70">
        <f t="shared" si="188"/>
        <v>192.82914065983283</v>
      </c>
      <c r="W974" s="86">
        <f t="shared" si="189"/>
        <v>67.408432547919944</v>
      </c>
      <c r="X974" s="86">
        <f t="shared" si="190"/>
        <v>260</v>
      </c>
      <c r="Y974" s="25">
        <f t="shared" si="191"/>
        <v>221</v>
      </c>
    </row>
    <row r="975" spans="1:25" ht="24" x14ac:dyDescent="0.45">
      <c r="A975" s="10" t="s">
        <v>632</v>
      </c>
      <c r="B975" s="21" t="s">
        <v>39</v>
      </c>
      <c r="C975" s="77" t="s">
        <v>633</v>
      </c>
      <c r="D975" s="78">
        <v>2072</v>
      </c>
      <c r="E975" s="74">
        <v>8671</v>
      </c>
      <c r="F975" s="78">
        <v>1911</v>
      </c>
      <c r="G975" s="78">
        <v>199</v>
      </c>
      <c r="H975" s="69">
        <v>88.352148562665207</v>
      </c>
      <c r="I975" s="69">
        <v>18.595328493793271</v>
      </c>
      <c r="J975" s="69">
        <v>10.420989563548419</v>
      </c>
      <c r="K975" s="69">
        <v>1963.3463696047479</v>
      </c>
      <c r="L975" s="69">
        <f t="shared" si="181"/>
        <v>95.550000000000011</v>
      </c>
      <c r="M975" s="69">
        <f t="shared" si="182"/>
        <v>103.44999999999999</v>
      </c>
      <c r="N975" s="69">
        <f t="shared" si="192"/>
        <v>10.344999999999999</v>
      </c>
      <c r="O975" s="69">
        <f t="shared" si="183"/>
        <v>95.550000000000011</v>
      </c>
      <c r="P975" s="69">
        <f t="shared" si="184"/>
        <v>16.100000000000001</v>
      </c>
      <c r="Q975" s="70">
        <f t="shared" si="185"/>
        <v>161</v>
      </c>
      <c r="R975" s="70">
        <v>88.352148562665207</v>
      </c>
      <c r="S975" s="71">
        <f t="shared" si="186"/>
        <v>9.2976642468966357</v>
      </c>
      <c r="T975" s="71">
        <f t="shared" si="187"/>
        <v>1.042098956354842</v>
      </c>
      <c r="U975" s="86">
        <v>19.633463696047482</v>
      </c>
      <c r="V975" s="70">
        <f t="shared" si="188"/>
        <v>121.99617754925447</v>
      </c>
      <c r="W975" s="86">
        <f t="shared" si="189"/>
        <v>42.646931253715799</v>
      </c>
      <c r="X975" s="86">
        <f t="shared" si="190"/>
        <v>165</v>
      </c>
      <c r="Y975" s="25">
        <f t="shared" si="191"/>
        <v>140</v>
      </c>
    </row>
    <row r="976" spans="1:25" ht="24" x14ac:dyDescent="0.45">
      <c r="A976" s="10" t="s">
        <v>509</v>
      </c>
      <c r="B976" s="21" t="s">
        <v>39</v>
      </c>
      <c r="C976" s="77" t="s">
        <v>657</v>
      </c>
      <c r="D976" s="78">
        <v>2453</v>
      </c>
      <c r="E976" s="74">
        <v>8184</v>
      </c>
      <c r="F976" s="78">
        <v>2307</v>
      </c>
      <c r="G976" s="78">
        <v>228</v>
      </c>
      <c r="H976" s="69">
        <v>104.59836893060702</v>
      </c>
      <c r="I976" s="69">
        <v>22.014643240962787</v>
      </c>
      <c r="J976" s="69">
        <v>9.8357027549394846</v>
      </c>
      <c r="K976" s="69">
        <v>2370.1936549859515</v>
      </c>
      <c r="L976" s="69">
        <f t="shared" si="181"/>
        <v>115.35000000000001</v>
      </c>
      <c r="M976" s="69">
        <f t="shared" si="182"/>
        <v>112.64999999999999</v>
      </c>
      <c r="N976" s="69">
        <f t="shared" si="192"/>
        <v>11.264999999999999</v>
      </c>
      <c r="O976" s="69">
        <f t="shared" si="183"/>
        <v>115.35000000000001</v>
      </c>
      <c r="P976" s="69">
        <f t="shared" si="184"/>
        <v>14.600000000000001</v>
      </c>
      <c r="Q976" s="70">
        <f t="shared" si="185"/>
        <v>146</v>
      </c>
      <c r="R976" s="70">
        <v>104.59836893060702</v>
      </c>
      <c r="S976" s="71">
        <f t="shared" si="186"/>
        <v>11.007321620481394</v>
      </c>
      <c r="T976" s="71">
        <f t="shared" si="187"/>
        <v>0.98357027549394849</v>
      </c>
      <c r="U976" s="86">
        <v>23.701936549859518</v>
      </c>
      <c r="V976" s="70">
        <f t="shared" si="188"/>
        <v>141.659056825454</v>
      </c>
      <c r="W976" s="86">
        <f t="shared" si="189"/>
        <v>49.520601212790012</v>
      </c>
      <c r="X976" s="86">
        <f t="shared" si="190"/>
        <v>191</v>
      </c>
      <c r="Y976" s="25">
        <f t="shared" si="191"/>
        <v>162</v>
      </c>
    </row>
    <row r="977" spans="1:25" ht="24" x14ac:dyDescent="0.45">
      <c r="A977" s="10" t="s">
        <v>240</v>
      </c>
      <c r="B977" s="21" t="s">
        <v>39</v>
      </c>
      <c r="C977" s="77" t="s">
        <v>658</v>
      </c>
      <c r="D977" s="78">
        <v>2344</v>
      </c>
      <c r="E977" s="74">
        <v>8138</v>
      </c>
      <c r="F977" s="78">
        <v>2091</v>
      </c>
      <c r="G977" s="78">
        <v>217</v>
      </c>
      <c r="H977" s="69">
        <v>99.950500111432063</v>
      </c>
      <c r="I977" s="69">
        <v>21.036414087573082</v>
      </c>
      <c r="J977" s="69">
        <v>9.7804189906766261</v>
      </c>
      <c r="K977" s="69">
        <v>2148.2769538689313</v>
      </c>
      <c r="L977" s="69">
        <f t="shared" si="181"/>
        <v>104.55000000000001</v>
      </c>
      <c r="M977" s="69">
        <f t="shared" si="182"/>
        <v>112.44999999999999</v>
      </c>
      <c r="N977" s="69">
        <f t="shared" si="192"/>
        <v>11.244999999999999</v>
      </c>
      <c r="O977" s="69">
        <f t="shared" si="183"/>
        <v>104.55000000000001</v>
      </c>
      <c r="P977" s="69">
        <f t="shared" si="184"/>
        <v>25.3</v>
      </c>
      <c r="Q977" s="70">
        <f t="shared" si="185"/>
        <v>253</v>
      </c>
      <c r="R977" s="70">
        <v>99.950500111432063</v>
      </c>
      <c r="S977" s="71">
        <f t="shared" si="186"/>
        <v>10.518207043786541</v>
      </c>
      <c r="T977" s="71">
        <f t="shared" si="187"/>
        <v>0.9780418990676627</v>
      </c>
      <c r="U977" s="86">
        <v>21.482769538689315</v>
      </c>
      <c r="V977" s="70">
        <f t="shared" si="188"/>
        <v>145.02843479484025</v>
      </c>
      <c r="W977" s="86">
        <f t="shared" si="189"/>
        <v>50.698454761276693</v>
      </c>
      <c r="X977" s="86">
        <f t="shared" si="190"/>
        <v>196</v>
      </c>
      <c r="Y977" s="25">
        <f t="shared" si="191"/>
        <v>167</v>
      </c>
    </row>
    <row r="978" spans="1:25" ht="24" x14ac:dyDescent="0.45">
      <c r="A978" s="10" t="s">
        <v>40</v>
      </c>
      <c r="B978" s="21" t="s">
        <v>39</v>
      </c>
      <c r="C978" s="77" t="s">
        <v>688</v>
      </c>
      <c r="D978" s="78">
        <v>2482</v>
      </c>
      <c r="E978" s="74">
        <v>7589</v>
      </c>
      <c r="F978" s="78">
        <v>2396</v>
      </c>
      <c r="G978" s="78">
        <v>192</v>
      </c>
      <c r="H978" s="69">
        <v>105.8349578824976</v>
      </c>
      <c r="I978" s="69">
        <v>22.274906043240783</v>
      </c>
      <c r="J978" s="69">
        <v>9.1206192824090575</v>
      </c>
      <c r="K978" s="69">
        <v>2461.6315549832425</v>
      </c>
      <c r="L978" s="69">
        <f t="shared" si="181"/>
        <v>119.80000000000001</v>
      </c>
      <c r="M978" s="69">
        <f t="shared" si="182"/>
        <v>72.199999999999989</v>
      </c>
      <c r="N978" s="69">
        <f t="shared" si="192"/>
        <v>7.2199999999999989</v>
      </c>
      <c r="O978" s="69">
        <f t="shared" si="183"/>
        <v>119.80000000000001</v>
      </c>
      <c r="P978" s="69">
        <f t="shared" si="184"/>
        <v>8.6</v>
      </c>
      <c r="Q978" s="70">
        <f t="shared" si="185"/>
        <v>86</v>
      </c>
      <c r="R978" s="70">
        <v>105.8349578824976</v>
      </c>
      <c r="S978" s="71">
        <f t="shared" si="186"/>
        <v>11.137453021620392</v>
      </c>
      <c r="T978" s="71">
        <f t="shared" si="187"/>
        <v>0.91206192824090582</v>
      </c>
      <c r="U978" s="86">
        <v>24.616315549832425</v>
      </c>
      <c r="V978" s="70">
        <f t="shared" si="188"/>
        <v>142.05666452570952</v>
      </c>
      <c r="W978" s="86">
        <f t="shared" si="189"/>
        <v>49.659595307518103</v>
      </c>
      <c r="X978" s="86">
        <f t="shared" si="190"/>
        <v>192</v>
      </c>
      <c r="Y978" s="25">
        <f t="shared" si="191"/>
        <v>163</v>
      </c>
    </row>
    <row r="979" spans="1:25" ht="24" x14ac:dyDescent="0.45">
      <c r="A979" s="10" t="s">
        <v>40</v>
      </c>
      <c r="B979" s="21" t="s">
        <v>39</v>
      </c>
      <c r="C979" s="77" t="s">
        <v>700</v>
      </c>
      <c r="D979" s="78">
        <v>2260</v>
      </c>
      <c r="E979" s="74">
        <v>7417</v>
      </c>
      <c r="F979" s="78">
        <v>2123</v>
      </c>
      <c r="G979" s="78">
        <v>255</v>
      </c>
      <c r="H979" s="69">
        <v>96.368656250783474</v>
      </c>
      <c r="I979" s="69">
        <v>20.282549418905788</v>
      </c>
      <c r="J979" s="69">
        <v>8.9139060769044658</v>
      </c>
      <c r="K979" s="69">
        <v>2181.1535021825639</v>
      </c>
      <c r="L979" s="69">
        <f t="shared" si="181"/>
        <v>106.15</v>
      </c>
      <c r="M979" s="69">
        <f t="shared" si="182"/>
        <v>148.85</v>
      </c>
      <c r="N979" s="69">
        <f t="shared" si="192"/>
        <v>14.885</v>
      </c>
      <c r="O979" s="69">
        <f t="shared" si="183"/>
        <v>106.15</v>
      </c>
      <c r="P979" s="69">
        <f t="shared" si="184"/>
        <v>13.700000000000001</v>
      </c>
      <c r="Q979" s="70">
        <f t="shared" si="185"/>
        <v>137</v>
      </c>
      <c r="R979" s="70">
        <v>96.368656250783474</v>
      </c>
      <c r="S979" s="71">
        <f t="shared" si="186"/>
        <v>10.141274709452894</v>
      </c>
      <c r="T979" s="71">
        <f t="shared" si="187"/>
        <v>0.89139060769044665</v>
      </c>
      <c r="U979" s="86">
        <v>21.811535021825641</v>
      </c>
      <c r="V979" s="70">
        <f t="shared" si="188"/>
        <v>126.24507537437155</v>
      </c>
      <c r="W979" s="86">
        <f t="shared" si="189"/>
        <v>44.132243802780479</v>
      </c>
      <c r="X979" s="86">
        <f t="shared" si="190"/>
        <v>170</v>
      </c>
      <c r="Y979" s="25">
        <f t="shared" si="191"/>
        <v>145</v>
      </c>
    </row>
    <row r="980" spans="1:25" ht="24" x14ac:dyDescent="0.45">
      <c r="A980" s="10" t="s">
        <v>277</v>
      </c>
      <c r="B980" s="21" t="s">
        <v>39</v>
      </c>
      <c r="C980" s="77" t="s">
        <v>723</v>
      </c>
      <c r="D980" s="78">
        <v>1960</v>
      </c>
      <c r="E980" s="74">
        <v>7003</v>
      </c>
      <c r="F980" s="78">
        <v>1777</v>
      </c>
      <c r="G980" s="78">
        <v>74</v>
      </c>
      <c r="H980" s="69">
        <v>83.576356748467092</v>
      </c>
      <c r="I980" s="69">
        <v>17.590175602236879</v>
      </c>
      <c r="J980" s="69">
        <v>8.4163521985387586</v>
      </c>
      <c r="K980" s="69">
        <v>1825.6758235414113</v>
      </c>
      <c r="L980" s="69">
        <f t="shared" si="181"/>
        <v>88.850000000000009</v>
      </c>
      <c r="M980" s="69">
        <f t="shared" si="182"/>
        <v>-14.850000000000009</v>
      </c>
      <c r="N980" s="69">
        <f t="shared" si="192"/>
        <v>-1.4850000000000008</v>
      </c>
      <c r="O980" s="69">
        <f t="shared" si="183"/>
        <v>88.850000000000009</v>
      </c>
      <c r="P980" s="69">
        <f t="shared" si="184"/>
        <v>18.3</v>
      </c>
      <c r="Q980" s="70">
        <f t="shared" si="185"/>
        <v>183</v>
      </c>
      <c r="R980" s="70">
        <v>83.576356748467092</v>
      </c>
      <c r="S980" s="71">
        <f t="shared" si="186"/>
        <v>8.7950878011184397</v>
      </c>
      <c r="T980" s="71">
        <f t="shared" si="187"/>
        <v>0.8416352198538759</v>
      </c>
      <c r="U980" s="86">
        <v>18.256758235414114</v>
      </c>
      <c r="V980" s="70">
        <f t="shared" si="188"/>
        <v>129.57156756514578</v>
      </c>
      <c r="W980" s="86">
        <f t="shared" si="189"/>
        <v>45.295105513908233</v>
      </c>
      <c r="X980" s="86">
        <f t="shared" si="190"/>
        <v>175</v>
      </c>
      <c r="Y980" s="25">
        <f t="shared" si="191"/>
        <v>149</v>
      </c>
    </row>
    <row r="981" spans="1:25" ht="24" x14ac:dyDescent="0.45">
      <c r="A981" s="10" t="s">
        <v>369</v>
      </c>
      <c r="B981" s="21" t="s">
        <v>39</v>
      </c>
      <c r="C981" s="77" t="s">
        <v>746</v>
      </c>
      <c r="D981" s="78">
        <v>2316</v>
      </c>
      <c r="E981" s="74">
        <v>6650</v>
      </c>
      <c r="F981" s="78">
        <v>2216</v>
      </c>
      <c r="G981" s="78">
        <v>101</v>
      </c>
      <c r="H981" s="69">
        <v>98.756552157882538</v>
      </c>
      <c r="I981" s="69">
        <v>20.785125864683984</v>
      </c>
      <c r="J981" s="69">
        <v>7.9921093988694478</v>
      </c>
      <c r="K981" s="69">
        <v>2276.7009707190587</v>
      </c>
      <c r="L981" s="69">
        <f t="shared" si="181"/>
        <v>110.80000000000001</v>
      </c>
      <c r="M981" s="69">
        <f t="shared" si="182"/>
        <v>-9.8000000000000114</v>
      </c>
      <c r="N981" s="69">
        <f t="shared" si="192"/>
        <v>-0.98000000000000109</v>
      </c>
      <c r="O981" s="69">
        <f t="shared" si="183"/>
        <v>110.80000000000001</v>
      </c>
      <c r="P981" s="69">
        <f t="shared" si="184"/>
        <v>10</v>
      </c>
      <c r="Q981" s="70">
        <f t="shared" si="185"/>
        <v>100</v>
      </c>
      <c r="R981" s="70">
        <v>98.756552157882538</v>
      </c>
      <c r="S981" s="71">
        <f t="shared" si="186"/>
        <v>10.392562932341992</v>
      </c>
      <c r="T981" s="71">
        <f t="shared" si="187"/>
        <v>0.7992109398869448</v>
      </c>
      <c r="U981" s="86">
        <v>22.767009707190589</v>
      </c>
      <c r="V981" s="70">
        <f t="shared" si="188"/>
        <v>142.09691385752816</v>
      </c>
      <c r="W981" s="86">
        <f t="shared" si="189"/>
        <v>49.673665506450234</v>
      </c>
      <c r="X981" s="86">
        <f t="shared" si="190"/>
        <v>192</v>
      </c>
      <c r="Y981" s="25">
        <f t="shared" si="191"/>
        <v>163</v>
      </c>
    </row>
    <row r="982" spans="1:25" ht="24" x14ac:dyDescent="0.45">
      <c r="A982" s="10" t="s">
        <v>271</v>
      </c>
      <c r="B982" s="21" t="s">
        <v>39</v>
      </c>
      <c r="C982" s="77" t="s">
        <v>807</v>
      </c>
      <c r="D982" s="78">
        <v>1610</v>
      </c>
      <c r="E982" s="74">
        <v>5777</v>
      </c>
      <c r="F982" s="78">
        <v>1449</v>
      </c>
      <c r="G982" s="78">
        <v>46</v>
      </c>
      <c r="H982" s="69">
        <v>68.65200732909797</v>
      </c>
      <c r="I982" s="69">
        <v>14.449072816123151</v>
      </c>
      <c r="J982" s="69">
        <v>6.9429196988374136</v>
      </c>
      <c r="K982" s="69">
        <v>1488.6912033266769</v>
      </c>
      <c r="L982" s="69">
        <f t="shared" si="181"/>
        <v>72.45</v>
      </c>
      <c r="M982" s="69">
        <f t="shared" si="182"/>
        <v>-26.450000000000003</v>
      </c>
      <c r="N982" s="69">
        <f t="shared" si="192"/>
        <v>-2.6450000000000005</v>
      </c>
      <c r="O982" s="69">
        <f t="shared" si="183"/>
        <v>72.45</v>
      </c>
      <c r="P982" s="69">
        <f t="shared" si="184"/>
        <v>16.100000000000001</v>
      </c>
      <c r="Q982" s="70">
        <f t="shared" si="185"/>
        <v>161</v>
      </c>
      <c r="R982" s="70">
        <v>68.65200732909797</v>
      </c>
      <c r="S982" s="71">
        <f t="shared" si="186"/>
        <v>7.2245364080615753</v>
      </c>
      <c r="T982" s="71">
        <f t="shared" si="187"/>
        <v>0.69429196988374142</v>
      </c>
      <c r="U982" s="86">
        <v>14.886912033266771</v>
      </c>
      <c r="V982" s="70">
        <f t="shared" si="188"/>
        <v>108.81416380054259</v>
      </c>
      <c r="W982" s="86">
        <f t="shared" si="189"/>
        <v>38.038816102731815</v>
      </c>
      <c r="X982" s="86">
        <f t="shared" si="190"/>
        <v>147</v>
      </c>
      <c r="Y982" s="25">
        <f t="shared" si="191"/>
        <v>125</v>
      </c>
    </row>
    <row r="983" spans="1:25" ht="24" x14ac:dyDescent="0.45">
      <c r="A983" s="10" t="s">
        <v>509</v>
      </c>
      <c r="B983" s="21" t="s">
        <v>39</v>
      </c>
      <c r="C983" s="77" t="s">
        <v>903</v>
      </c>
      <c r="D983" s="78">
        <v>1317</v>
      </c>
      <c r="E983" s="74">
        <v>4782</v>
      </c>
      <c r="F983" s="78">
        <v>1184</v>
      </c>
      <c r="G983" s="78">
        <v>45</v>
      </c>
      <c r="H983" s="69">
        <v>56.158194815168955</v>
      </c>
      <c r="I983" s="69">
        <v>11.819521055176514</v>
      </c>
      <c r="J983" s="69">
        <v>5.7471078414125865</v>
      </c>
      <c r="K983" s="69">
        <v>1216.4322876044068</v>
      </c>
      <c r="L983" s="69">
        <f t="shared" si="181"/>
        <v>59.2</v>
      </c>
      <c r="M983" s="69">
        <f t="shared" si="182"/>
        <v>-14.200000000000003</v>
      </c>
      <c r="N983" s="69">
        <f t="shared" si="192"/>
        <v>-1.4200000000000004</v>
      </c>
      <c r="O983" s="69">
        <f t="shared" si="183"/>
        <v>59.2</v>
      </c>
      <c r="P983" s="69">
        <f t="shared" si="184"/>
        <v>13.3</v>
      </c>
      <c r="Q983" s="70">
        <f t="shared" si="185"/>
        <v>133</v>
      </c>
      <c r="R983" s="70">
        <v>56.158194815168955</v>
      </c>
      <c r="S983" s="71">
        <f t="shared" si="186"/>
        <v>5.909760527588257</v>
      </c>
      <c r="T983" s="71">
        <f t="shared" si="187"/>
        <v>0.57471078414125865</v>
      </c>
      <c r="U983" s="86">
        <v>12.164322876044068</v>
      </c>
      <c r="V983" s="70">
        <f t="shared" si="188"/>
        <v>88.377567434660023</v>
      </c>
      <c r="W983" s="86">
        <f t="shared" si="189"/>
        <v>30.894673246912816</v>
      </c>
      <c r="X983" s="86">
        <f t="shared" si="190"/>
        <v>119</v>
      </c>
      <c r="Y983" s="25">
        <f t="shared" si="191"/>
        <v>101</v>
      </c>
    </row>
    <row r="984" spans="1:25" ht="24" x14ac:dyDescent="0.45">
      <c r="A984" s="10" t="s">
        <v>1347</v>
      </c>
      <c r="B984" s="21" t="s">
        <v>39</v>
      </c>
      <c r="C984" s="77" t="s">
        <v>949</v>
      </c>
      <c r="D984" s="78">
        <v>1255</v>
      </c>
      <c r="E984" s="74">
        <v>4203</v>
      </c>
      <c r="F984" s="78">
        <v>1215</v>
      </c>
      <c r="G984" s="78">
        <v>62</v>
      </c>
      <c r="H984" s="69">
        <v>53.514452918023565</v>
      </c>
      <c r="I984" s="69">
        <v>11.263097133064941</v>
      </c>
      <c r="J984" s="69">
        <v>5.0512535042779385</v>
      </c>
      <c r="K984" s="69">
        <v>1248.2814437832385</v>
      </c>
      <c r="L984" s="69">
        <f t="shared" si="181"/>
        <v>60.75</v>
      </c>
      <c r="M984" s="69">
        <f t="shared" si="182"/>
        <v>1.25</v>
      </c>
      <c r="N984" s="69">
        <f t="shared" si="192"/>
        <v>0.125</v>
      </c>
      <c r="O984" s="69">
        <f t="shared" si="183"/>
        <v>60.75</v>
      </c>
      <c r="P984" s="69">
        <f t="shared" si="184"/>
        <v>4</v>
      </c>
      <c r="Q984" s="70">
        <f t="shared" si="185"/>
        <v>40</v>
      </c>
      <c r="R984" s="70">
        <v>53.514452918023565</v>
      </c>
      <c r="S984" s="71">
        <f t="shared" si="186"/>
        <v>5.6315485665324703</v>
      </c>
      <c r="T984" s="71">
        <f t="shared" si="187"/>
        <v>0.50512535042779383</v>
      </c>
      <c r="U984" s="86">
        <v>12.482814437832387</v>
      </c>
      <c r="V984" s="70">
        <f t="shared" si="188"/>
        <v>74.998690571960623</v>
      </c>
      <c r="W984" s="86">
        <f t="shared" si="189"/>
        <v>26.217739483270016</v>
      </c>
      <c r="X984" s="86">
        <f t="shared" si="190"/>
        <v>101</v>
      </c>
      <c r="Y984" s="25">
        <f t="shared" si="191"/>
        <v>86</v>
      </c>
    </row>
    <row r="985" spans="1:25" ht="24" x14ac:dyDescent="0.45">
      <c r="A985" s="10" t="s">
        <v>1347</v>
      </c>
      <c r="B985" s="21" t="s">
        <v>39</v>
      </c>
      <c r="C985" s="77" t="s">
        <v>971</v>
      </c>
      <c r="D985" s="78">
        <v>1352</v>
      </c>
      <c r="E985" s="74">
        <v>4009</v>
      </c>
      <c r="F985" s="78">
        <v>1330</v>
      </c>
      <c r="G985" s="78">
        <v>103</v>
      </c>
      <c r="H985" s="69">
        <v>57.650629757105868</v>
      </c>
      <c r="I985" s="69">
        <v>12.133631333787887</v>
      </c>
      <c r="J985" s="69">
        <v>4.8181002376041535</v>
      </c>
      <c r="K985" s="69">
        <v>1366.4315392853557</v>
      </c>
      <c r="L985" s="69">
        <f t="shared" si="181"/>
        <v>66.5</v>
      </c>
      <c r="M985" s="69">
        <f t="shared" si="182"/>
        <v>36.5</v>
      </c>
      <c r="N985" s="69">
        <f t="shared" si="192"/>
        <v>3.65</v>
      </c>
      <c r="O985" s="69">
        <f t="shared" si="183"/>
        <v>66.5</v>
      </c>
      <c r="P985" s="69">
        <f t="shared" si="184"/>
        <v>2.2000000000000002</v>
      </c>
      <c r="Q985" s="70">
        <f t="shared" si="185"/>
        <v>22</v>
      </c>
      <c r="R985" s="70">
        <v>57.650629757105868</v>
      </c>
      <c r="S985" s="71">
        <f t="shared" si="186"/>
        <v>6.0668156668939437</v>
      </c>
      <c r="T985" s="71">
        <f t="shared" si="187"/>
        <v>0.48181002376041537</v>
      </c>
      <c r="U985" s="86">
        <v>13.66431539285356</v>
      </c>
      <c r="V985" s="70">
        <f t="shared" si="188"/>
        <v>75.449950793092938</v>
      </c>
      <c r="W985" s="86">
        <f t="shared" si="189"/>
        <v>26.375489209653015</v>
      </c>
      <c r="X985" s="86">
        <f t="shared" si="190"/>
        <v>102</v>
      </c>
      <c r="Y985" s="25">
        <f t="shared" si="191"/>
        <v>87</v>
      </c>
    </row>
    <row r="986" spans="1:25" ht="24" x14ac:dyDescent="0.45">
      <c r="A986" s="10" t="s">
        <v>240</v>
      </c>
      <c r="B986" s="21" t="s">
        <v>39</v>
      </c>
      <c r="C986" s="77" t="s">
        <v>1072</v>
      </c>
      <c r="D986" s="78">
        <v>959</v>
      </c>
      <c r="E986" s="74">
        <v>2989</v>
      </c>
      <c r="F986" s="78">
        <v>893</v>
      </c>
      <c r="G986" s="78">
        <v>22</v>
      </c>
      <c r="H986" s="69">
        <v>40.892717409071395</v>
      </c>
      <c r="I986" s="69">
        <v>8.6066216339516153</v>
      </c>
      <c r="J986" s="69">
        <v>3.5922428561234256</v>
      </c>
      <c r="K986" s="69">
        <v>917.46117637731027</v>
      </c>
      <c r="L986" s="69">
        <f t="shared" si="181"/>
        <v>44.650000000000006</v>
      </c>
      <c r="M986" s="69">
        <f t="shared" si="182"/>
        <v>-22.650000000000006</v>
      </c>
      <c r="N986" s="69">
        <f t="shared" si="192"/>
        <v>-2.2650000000000006</v>
      </c>
      <c r="O986" s="69">
        <f t="shared" si="183"/>
        <v>44.650000000000006</v>
      </c>
      <c r="P986" s="69">
        <f t="shared" si="184"/>
        <v>6.6000000000000005</v>
      </c>
      <c r="Q986" s="70">
        <f t="shared" si="185"/>
        <v>66</v>
      </c>
      <c r="R986" s="70">
        <v>40.892717409071395</v>
      </c>
      <c r="S986" s="71">
        <f t="shared" si="186"/>
        <v>4.3033108169758076</v>
      </c>
      <c r="T986" s="71">
        <f t="shared" si="187"/>
        <v>0.3592242856123426</v>
      </c>
      <c r="U986" s="86">
        <v>9.1746117637731039</v>
      </c>
      <c r="V986" s="70">
        <f t="shared" si="188"/>
        <v>62.876415704207972</v>
      </c>
      <c r="W986" s="86">
        <f t="shared" si="189"/>
        <v>21.980083572165995</v>
      </c>
      <c r="X986" s="86">
        <f t="shared" si="190"/>
        <v>85</v>
      </c>
      <c r="Y986" s="25">
        <f t="shared" si="191"/>
        <v>72</v>
      </c>
    </row>
    <row r="987" spans="1:25" ht="24" x14ac:dyDescent="0.45">
      <c r="A987" s="10" t="s">
        <v>83</v>
      </c>
      <c r="B987" s="21" t="s">
        <v>39</v>
      </c>
      <c r="C987" s="77" t="s">
        <v>1115</v>
      </c>
      <c r="D987" s="78">
        <v>593</v>
      </c>
      <c r="E987" s="74">
        <v>2494</v>
      </c>
      <c r="F987" s="78">
        <v>541</v>
      </c>
      <c r="G987" s="78">
        <v>2</v>
      </c>
      <c r="H987" s="69">
        <v>25.286112016245397</v>
      </c>
      <c r="I987" s="69">
        <v>5.321925577615545</v>
      </c>
      <c r="J987" s="69">
        <v>2.997341479816602</v>
      </c>
      <c r="K987" s="69">
        <v>555.81914492735143</v>
      </c>
      <c r="L987" s="69">
        <f t="shared" si="181"/>
        <v>27.05</v>
      </c>
      <c r="M987" s="69">
        <f t="shared" si="182"/>
        <v>-25.05</v>
      </c>
      <c r="N987" s="69">
        <f t="shared" si="192"/>
        <v>-2.5049999999999999</v>
      </c>
      <c r="O987" s="69">
        <f t="shared" si="183"/>
        <v>27.05</v>
      </c>
      <c r="P987" s="69">
        <f t="shared" si="184"/>
        <v>5.2</v>
      </c>
      <c r="Q987" s="70">
        <f t="shared" si="185"/>
        <v>52</v>
      </c>
      <c r="R987" s="70">
        <v>25.286112016245397</v>
      </c>
      <c r="S987" s="71">
        <f t="shared" si="186"/>
        <v>2.6609627888077725</v>
      </c>
      <c r="T987" s="71">
        <f t="shared" si="187"/>
        <v>0.2997341479816602</v>
      </c>
      <c r="U987" s="86">
        <v>5.5581914492735152</v>
      </c>
      <c r="V987" s="70">
        <f t="shared" si="188"/>
        <v>40.910532106345023</v>
      </c>
      <c r="W987" s="86">
        <f t="shared" si="189"/>
        <v>14.301338659465985</v>
      </c>
      <c r="X987" s="86">
        <f t="shared" si="190"/>
        <v>55</v>
      </c>
      <c r="Y987" s="25">
        <f t="shared" si="191"/>
        <v>47</v>
      </c>
    </row>
    <row r="988" spans="1:25" ht="24" x14ac:dyDescent="0.45">
      <c r="A988" s="5" t="s">
        <v>22</v>
      </c>
      <c r="B988" s="15" t="s">
        <v>21</v>
      </c>
      <c r="C988" s="67" t="s">
        <v>22</v>
      </c>
      <c r="D988" s="68">
        <v>228142</v>
      </c>
      <c r="E988" s="68">
        <v>679995</v>
      </c>
      <c r="F988" s="68">
        <v>224645</v>
      </c>
      <c r="G988" s="68">
        <v>29261</v>
      </c>
      <c r="H988" s="69">
        <v>8435.3139787338714</v>
      </c>
      <c r="I988" s="69">
        <v>2370.1708051869159</v>
      </c>
      <c r="J988" s="69">
        <v>1237.9009652542695</v>
      </c>
      <c r="K988" s="69">
        <v>228210.12153156861</v>
      </c>
      <c r="L988" s="69">
        <f t="shared" si="181"/>
        <v>11232.25</v>
      </c>
      <c r="M988" s="69">
        <f t="shared" si="182"/>
        <v>18028.75</v>
      </c>
      <c r="N988" s="69">
        <f t="shared" si="192"/>
        <v>1802.875</v>
      </c>
      <c r="O988" s="69">
        <f t="shared" si="183"/>
        <v>11232.25</v>
      </c>
      <c r="P988" s="69">
        <f t="shared" si="184"/>
        <v>349.70000000000005</v>
      </c>
      <c r="Q988" s="70">
        <f t="shared" si="185"/>
        <v>3497</v>
      </c>
      <c r="R988" s="70">
        <v>8435.3139787338714</v>
      </c>
      <c r="S988" s="71">
        <f t="shared" si="186"/>
        <v>1185.085402593458</v>
      </c>
      <c r="T988" s="71">
        <f t="shared" si="187"/>
        <v>123.79009652542696</v>
      </c>
      <c r="U988" s="86">
        <v>2282.1012153156862</v>
      </c>
      <c r="V988" s="70">
        <f t="shared" si="188"/>
        <v>10325.53550011759</v>
      </c>
      <c r="W988" s="86">
        <f t="shared" si="189"/>
        <v>3609.5590163349989</v>
      </c>
      <c r="X988" s="86">
        <f t="shared" si="190"/>
        <v>13935</v>
      </c>
      <c r="Y988" s="25">
        <f t="shared" si="191"/>
        <v>11850</v>
      </c>
    </row>
    <row r="989" spans="1:25" ht="24" x14ac:dyDescent="0.45">
      <c r="A989" s="7" t="s">
        <v>105</v>
      </c>
      <c r="B989" s="18" t="s">
        <v>21</v>
      </c>
      <c r="C989" s="84" t="s">
        <v>105</v>
      </c>
      <c r="D989" s="85">
        <v>41053</v>
      </c>
      <c r="E989" s="74">
        <v>118564</v>
      </c>
      <c r="F989" s="85">
        <v>40105</v>
      </c>
      <c r="G989" s="85">
        <v>7232</v>
      </c>
      <c r="H989" s="69">
        <v>1517.8921231906515</v>
      </c>
      <c r="I989" s="69">
        <v>426.50025889725896</v>
      </c>
      <c r="J989" s="69">
        <v>215.84054301047391</v>
      </c>
      <c r="K989" s="69">
        <v>40741.467310750559</v>
      </c>
      <c r="L989" s="69">
        <f t="shared" si="181"/>
        <v>2005.25</v>
      </c>
      <c r="M989" s="69">
        <f t="shared" si="182"/>
        <v>5226.75</v>
      </c>
      <c r="N989" s="69">
        <f t="shared" si="192"/>
        <v>522.67499999999995</v>
      </c>
      <c r="O989" s="69">
        <f t="shared" si="183"/>
        <v>2005.25</v>
      </c>
      <c r="P989" s="69">
        <f t="shared" si="184"/>
        <v>94.800000000000011</v>
      </c>
      <c r="Q989" s="70">
        <f t="shared" si="185"/>
        <v>948</v>
      </c>
      <c r="R989" s="70">
        <v>1517.8921231906515</v>
      </c>
      <c r="S989" s="71">
        <f t="shared" si="186"/>
        <v>213.25012944862948</v>
      </c>
      <c r="T989" s="71">
        <f t="shared" si="187"/>
        <v>21.584054301047392</v>
      </c>
      <c r="U989" s="86">
        <v>407.41467310750562</v>
      </c>
      <c r="V989" s="70">
        <f t="shared" si="188"/>
        <v>1689.0978714457387</v>
      </c>
      <c r="W989" s="86">
        <f t="shared" si="189"/>
        <v>590.46801507580778</v>
      </c>
      <c r="X989" s="86">
        <f t="shared" si="190"/>
        <v>2280</v>
      </c>
      <c r="Y989" s="25">
        <f t="shared" si="191"/>
        <v>1939</v>
      </c>
    </row>
    <row r="990" spans="1:25" ht="24" x14ac:dyDescent="0.45">
      <c r="A990" s="7" t="s">
        <v>117</v>
      </c>
      <c r="B990" s="18" t="s">
        <v>21</v>
      </c>
      <c r="C990" s="84" t="s">
        <v>117</v>
      </c>
      <c r="D990" s="85">
        <v>34497</v>
      </c>
      <c r="E990" s="74">
        <v>101073</v>
      </c>
      <c r="F990" s="85">
        <v>33730</v>
      </c>
      <c r="G990" s="85">
        <v>5941</v>
      </c>
      <c r="H990" s="69">
        <v>1275.4908185445133</v>
      </c>
      <c r="I990" s="69">
        <v>358.38987238883254</v>
      </c>
      <c r="J990" s="69">
        <v>183.99894743512053</v>
      </c>
      <c r="K990" s="69">
        <v>34265.295908031825</v>
      </c>
      <c r="L990" s="69">
        <f t="shared" si="181"/>
        <v>1686.5</v>
      </c>
      <c r="M990" s="69">
        <f t="shared" si="182"/>
        <v>4254.5</v>
      </c>
      <c r="N990" s="69">
        <f t="shared" si="192"/>
        <v>425.45</v>
      </c>
      <c r="O990" s="69">
        <f t="shared" si="183"/>
        <v>1686.5</v>
      </c>
      <c r="P990" s="69">
        <f t="shared" si="184"/>
        <v>76.7</v>
      </c>
      <c r="Q990" s="70">
        <f t="shared" si="185"/>
        <v>767</v>
      </c>
      <c r="R990" s="70">
        <v>1275.4908185445133</v>
      </c>
      <c r="S990" s="71">
        <f t="shared" si="186"/>
        <v>179.19493619441627</v>
      </c>
      <c r="T990" s="71">
        <f t="shared" si="187"/>
        <v>18.399894743512053</v>
      </c>
      <c r="U990" s="86">
        <v>342.65295908031828</v>
      </c>
      <c r="V990" s="70">
        <f t="shared" si="188"/>
        <v>1430.1888190757356</v>
      </c>
      <c r="W990" s="86">
        <f t="shared" si="189"/>
        <v>499.95963375434968</v>
      </c>
      <c r="X990" s="86">
        <f t="shared" si="190"/>
        <v>1930</v>
      </c>
      <c r="Y990" s="25">
        <f t="shared" si="191"/>
        <v>1641</v>
      </c>
    </row>
    <row r="991" spans="1:25" ht="24" x14ac:dyDescent="0.45">
      <c r="A991" s="8" t="s">
        <v>147</v>
      </c>
      <c r="B991" s="19" t="s">
        <v>21</v>
      </c>
      <c r="C991" s="72" t="s">
        <v>147</v>
      </c>
      <c r="D991" s="73">
        <v>27318</v>
      </c>
      <c r="E991" s="74">
        <v>79445</v>
      </c>
      <c r="F991" s="73">
        <v>26961</v>
      </c>
      <c r="G991" s="73">
        <v>3305</v>
      </c>
      <c r="H991" s="69">
        <v>1010.0547346435636</v>
      </c>
      <c r="I991" s="69">
        <v>283.80712913929113</v>
      </c>
      <c r="J991" s="69">
        <v>144.626125463607</v>
      </c>
      <c r="K991" s="69">
        <v>27388.871715874473</v>
      </c>
      <c r="L991" s="69">
        <f t="shared" si="181"/>
        <v>1348.0500000000002</v>
      </c>
      <c r="M991" s="69">
        <f t="shared" si="182"/>
        <v>1956.9499999999998</v>
      </c>
      <c r="N991" s="69">
        <f t="shared" si="192"/>
        <v>195.69499999999999</v>
      </c>
      <c r="O991" s="69">
        <f t="shared" si="183"/>
        <v>1348.0500000000002</v>
      </c>
      <c r="P991" s="69">
        <f t="shared" si="184"/>
        <v>35.700000000000003</v>
      </c>
      <c r="Q991" s="70">
        <f t="shared" si="185"/>
        <v>357</v>
      </c>
      <c r="R991" s="70">
        <v>1010.0547346435636</v>
      </c>
      <c r="S991" s="71">
        <f t="shared" si="186"/>
        <v>141.90356456964557</v>
      </c>
      <c r="T991" s="71">
        <f t="shared" si="187"/>
        <v>14.462612546360701</v>
      </c>
      <c r="U991" s="86">
        <v>273.88871715874478</v>
      </c>
      <c r="V991" s="70">
        <f t="shared" si="188"/>
        <v>1251.3894038255933</v>
      </c>
      <c r="W991" s="86">
        <f t="shared" si="189"/>
        <v>437.4556559776787</v>
      </c>
      <c r="X991" s="86">
        <f t="shared" si="190"/>
        <v>1689</v>
      </c>
      <c r="Y991" s="25">
        <f t="shared" si="191"/>
        <v>1436</v>
      </c>
    </row>
    <row r="992" spans="1:25" ht="24" x14ac:dyDescent="0.45">
      <c r="A992" s="8" t="s">
        <v>203</v>
      </c>
      <c r="B992" s="19" t="s">
        <v>21</v>
      </c>
      <c r="C992" s="72" t="s">
        <v>204</v>
      </c>
      <c r="D992" s="73">
        <v>16832</v>
      </c>
      <c r="E992" s="74">
        <v>54178</v>
      </c>
      <c r="F992" s="73">
        <v>16303</v>
      </c>
      <c r="G992" s="73">
        <v>2239</v>
      </c>
      <c r="H992" s="69">
        <v>622.34575347830969</v>
      </c>
      <c r="I992" s="69">
        <v>174.86791118209783</v>
      </c>
      <c r="J992" s="69">
        <v>98.628664174803959</v>
      </c>
      <c r="K992" s="69">
        <v>16561.729000552707</v>
      </c>
      <c r="L992" s="69">
        <f t="shared" si="181"/>
        <v>815.15000000000009</v>
      </c>
      <c r="M992" s="69">
        <f t="shared" si="182"/>
        <v>1423.85</v>
      </c>
      <c r="N992" s="69">
        <f t="shared" si="192"/>
        <v>142.38499999999999</v>
      </c>
      <c r="O992" s="69">
        <f t="shared" si="183"/>
        <v>815.15000000000009</v>
      </c>
      <c r="P992" s="69">
        <f t="shared" si="184"/>
        <v>52.900000000000006</v>
      </c>
      <c r="Q992" s="70">
        <f t="shared" si="185"/>
        <v>529</v>
      </c>
      <c r="R992" s="70">
        <v>622.34575347830969</v>
      </c>
      <c r="S992" s="71">
        <f t="shared" si="186"/>
        <v>87.433955591048914</v>
      </c>
      <c r="T992" s="71">
        <f t="shared" si="187"/>
        <v>9.8628664174803973</v>
      </c>
      <c r="U992" s="86">
        <v>165.61729000552708</v>
      </c>
      <c r="V992" s="70">
        <f t="shared" si="188"/>
        <v>776.04913265740515</v>
      </c>
      <c r="W992" s="86">
        <f t="shared" si="189"/>
        <v>271.28812291339193</v>
      </c>
      <c r="X992" s="86">
        <f t="shared" si="190"/>
        <v>1047</v>
      </c>
      <c r="Y992" s="25">
        <f t="shared" si="191"/>
        <v>890</v>
      </c>
    </row>
    <row r="993" spans="1:25" ht="24" x14ac:dyDescent="0.45">
      <c r="A993" s="8" t="s">
        <v>213</v>
      </c>
      <c r="B993" s="19" t="s">
        <v>21</v>
      </c>
      <c r="C993" s="72" t="s">
        <v>213</v>
      </c>
      <c r="D993" s="73">
        <v>16696</v>
      </c>
      <c r="E993" s="74">
        <v>51579</v>
      </c>
      <c r="F993" s="73">
        <v>16391</v>
      </c>
      <c r="G993" s="73">
        <v>2654</v>
      </c>
      <c r="H993" s="69">
        <v>617.31729444355142</v>
      </c>
      <c r="I993" s="69">
        <v>173.45500505562651</v>
      </c>
      <c r="J993" s="69">
        <v>93.897299078449066</v>
      </c>
      <c r="K993" s="69">
        <v>16651.125562660825</v>
      </c>
      <c r="L993" s="69">
        <f t="shared" si="181"/>
        <v>819.55000000000007</v>
      </c>
      <c r="M993" s="69">
        <f t="shared" si="182"/>
        <v>1834.4499999999998</v>
      </c>
      <c r="N993" s="69">
        <f t="shared" si="192"/>
        <v>183.44499999999999</v>
      </c>
      <c r="O993" s="69">
        <f t="shared" si="183"/>
        <v>819.55000000000007</v>
      </c>
      <c r="P993" s="69">
        <f t="shared" si="184"/>
        <v>30.5</v>
      </c>
      <c r="Q993" s="70">
        <f t="shared" si="185"/>
        <v>305</v>
      </c>
      <c r="R993" s="70">
        <v>617.31729444355142</v>
      </c>
      <c r="S993" s="71">
        <f t="shared" si="186"/>
        <v>86.727502527813257</v>
      </c>
      <c r="T993" s="71">
        <f t="shared" si="187"/>
        <v>9.3897299078449077</v>
      </c>
      <c r="U993" s="86">
        <v>166.51125562660826</v>
      </c>
      <c r="V993" s="70">
        <f t="shared" si="188"/>
        <v>708.22132269012809</v>
      </c>
      <c r="W993" s="86">
        <f t="shared" si="189"/>
        <v>247.57715092333353</v>
      </c>
      <c r="X993" s="86">
        <f t="shared" si="190"/>
        <v>956</v>
      </c>
      <c r="Y993" s="25">
        <f t="shared" si="191"/>
        <v>813</v>
      </c>
    </row>
    <row r="994" spans="1:25" ht="24" x14ac:dyDescent="0.45">
      <c r="A994" s="9" t="s">
        <v>228</v>
      </c>
      <c r="B994" s="20" t="s">
        <v>21</v>
      </c>
      <c r="C994" s="75" t="s">
        <v>228</v>
      </c>
      <c r="D994" s="76">
        <v>15331</v>
      </c>
      <c r="E994" s="74">
        <v>47083</v>
      </c>
      <c r="F994" s="76">
        <v>15067</v>
      </c>
      <c r="G994" s="76">
        <v>1488</v>
      </c>
      <c r="H994" s="69">
        <v>566.84783427851505</v>
      </c>
      <c r="I994" s="69">
        <v>159.2739987127342</v>
      </c>
      <c r="J994" s="69">
        <v>85.712528984870147</v>
      </c>
      <c r="K994" s="69">
        <v>15306.11365094324</v>
      </c>
      <c r="L994" s="69">
        <f t="shared" si="181"/>
        <v>753.35</v>
      </c>
      <c r="M994" s="69">
        <f t="shared" si="182"/>
        <v>734.65</v>
      </c>
      <c r="N994" s="69">
        <f t="shared" si="192"/>
        <v>73.465000000000003</v>
      </c>
      <c r="O994" s="69">
        <f t="shared" si="183"/>
        <v>753.35</v>
      </c>
      <c r="P994" s="69">
        <f t="shared" si="184"/>
        <v>26.400000000000002</v>
      </c>
      <c r="Q994" s="70">
        <f t="shared" si="185"/>
        <v>264</v>
      </c>
      <c r="R994" s="70">
        <v>566.84783427851505</v>
      </c>
      <c r="S994" s="71">
        <f t="shared" si="186"/>
        <v>79.636999356367099</v>
      </c>
      <c r="T994" s="71">
        <f t="shared" si="187"/>
        <v>8.5712528984870158</v>
      </c>
      <c r="U994" s="86">
        <v>153.0611365094324</v>
      </c>
      <c r="V994" s="70">
        <f t="shared" si="188"/>
        <v>743.90971724582744</v>
      </c>
      <c r="W994" s="86">
        <f t="shared" si="189"/>
        <v>260.05295581941647</v>
      </c>
      <c r="X994" s="86">
        <f t="shared" si="190"/>
        <v>1004</v>
      </c>
      <c r="Y994" s="25">
        <f t="shared" si="191"/>
        <v>854</v>
      </c>
    </row>
    <row r="995" spans="1:25" ht="24" x14ac:dyDescent="0.45">
      <c r="A995" s="9" t="s">
        <v>234</v>
      </c>
      <c r="B995" s="20" t="s">
        <v>21</v>
      </c>
      <c r="C995" s="75" t="s">
        <v>234</v>
      </c>
      <c r="D995" s="76">
        <v>15675</v>
      </c>
      <c r="E995" s="74">
        <v>44941</v>
      </c>
      <c r="F995" s="76">
        <v>15440</v>
      </c>
      <c r="G995" s="76">
        <v>1352</v>
      </c>
      <c r="H995" s="69">
        <v>579.56687771937402</v>
      </c>
      <c r="I995" s="69">
        <v>162.84782009145579</v>
      </c>
      <c r="J995" s="69">
        <v>81.813112272137488</v>
      </c>
      <c r="K995" s="69">
        <v>15685.033169878783</v>
      </c>
      <c r="L995" s="69">
        <f t="shared" si="181"/>
        <v>772</v>
      </c>
      <c r="M995" s="69">
        <f t="shared" si="182"/>
        <v>580</v>
      </c>
      <c r="N995" s="69">
        <f t="shared" si="192"/>
        <v>58</v>
      </c>
      <c r="O995" s="69">
        <f t="shared" si="183"/>
        <v>772</v>
      </c>
      <c r="P995" s="69">
        <f t="shared" si="184"/>
        <v>23.5</v>
      </c>
      <c r="Q995" s="70">
        <f t="shared" si="185"/>
        <v>235</v>
      </c>
      <c r="R995" s="70">
        <v>579.56687771937402</v>
      </c>
      <c r="S995" s="71">
        <f t="shared" si="186"/>
        <v>81.423910045727894</v>
      </c>
      <c r="T995" s="71">
        <f t="shared" si="187"/>
        <v>8.1813112272137491</v>
      </c>
      <c r="U995" s="86">
        <v>156.85033169878784</v>
      </c>
      <c r="V995" s="70">
        <f t="shared" si="188"/>
        <v>775.15980823667599</v>
      </c>
      <c r="W995" s="86">
        <f t="shared" si="189"/>
        <v>270.97723647256248</v>
      </c>
      <c r="X995" s="86">
        <f t="shared" si="190"/>
        <v>1046</v>
      </c>
      <c r="Y995" s="25">
        <f t="shared" si="191"/>
        <v>889</v>
      </c>
    </row>
    <row r="996" spans="1:25" ht="24" x14ac:dyDescent="0.45">
      <c r="A996" s="9" t="s">
        <v>264</v>
      </c>
      <c r="B996" s="20" t="s">
        <v>21</v>
      </c>
      <c r="C996" s="75" t="s">
        <v>264</v>
      </c>
      <c r="D996" s="76">
        <v>13191</v>
      </c>
      <c r="E996" s="74">
        <v>37998</v>
      </c>
      <c r="F996" s="76">
        <v>12905</v>
      </c>
      <c r="G996" s="76">
        <v>1425</v>
      </c>
      <c r="H996" s="69">
        <v>487.72355240805507</v>
      </c>
      <c r="I996" s="69">
        <v>137.04150525208249</v>
      </c>
      <c r="J996" s="69">
        <v>69.173686391417192</v>
      </c>
      <c r="K996" s="69">
        <v>13109.802659150628</v>
      </c>
      <c r="L996" s="69">
        <f t="shared" si="181"/>
        <v>645.25</v>
      </c>
      <c r="M996" s="69">
        <f t="shared" si="182"/>
        <v>779.75</v>
      </c>
      <c r="N996" s="69">
        <f t="shared" si="192"/>
        <v>77.974999999999994</v>
      </c>
      <c r="O996" s="69">
        <f t="shared" si="183"/>
        <v>645.25</v>
      </c>
      <c r="P996" s="69">
        <f t="shared" si="184"/>
        <v>28.6</v>
      </c>
      <c r="Q996" s="70">
        <f t="shared" si="185"/>
        <v>286</v>
      </c>
      <c r="R996" s="70">
        <v>487.72355240805507</v>
      </c>
      <c r="S996" s="71">
        <f t="shared" si="186"/>
        <v>68.520752626041244</v>
      </c>
      <c r="T996" s="71">
        <f t="shared" si="187"/>
        <v>6.9173686391417197</v>
      </c>
      <c r="U996" s="86">
        <v>131.09802659150628</v>
      </c>
      <c r="V996" s="70">
        <f t="shared" si="188"/>
        <v>631.04996298646086</v>
      </c>
      <c r="W996" s="86">
        <f t="shared" si="189"/>
        <v>220.59989853598461</v>
      </c>
      <c r="X996" s="86">
        <f t="shared" si="190"/>
        <v>852</v>
      </c>
      <c r="Y996" s="25">
        <f t="shared" si="191"/>
        <v>725</v>
      </c>
    </row>
    <row r="997" spans="1:25" ht="24" x14ac:dyDescent="0.45">
      <c r="A997" s="9" t="s">
        <v>275</v>
      </c>
      <c r="B997" s="20" t="s">
        <v>21</v>
      </c>
      <c r="C997" s="75" t="s">
        <v>275</v>
      </c>
      <c r="D997" s="76">
        <v>11849</v>
      </c>
      <c r="E997" s="74">
        <v>35841</v>
      </c>
      <c r="F997" s="76">
        <v>11615</v>
      </c>
      <c r="G997" s="76">
        <v>1111</v>
      </c>
      <c r="H997" s="69">
        <v>438.10449340330865</v>
      </c>
      <c r="I997" s="69">
        <v>123.09944626881401</v>
      </c>
      <c r="J997" s="69">
        <v>65.246962838959519</v>
      </c>
      <c r="K997" s="69">
        <v>11799.330328247544</v>
      </c>
      <c r="L997" s="69">
        <f t="shared" si="181"/>
        <v>580.75</v>
      </c>
      <c r="M997" s="69">
        <f t="shared" si="182"/>
        <v>530.25</v>
      </c>
      <c r="N997" s="69">
        <f t="shared" si="192"/>
        <v>53.024999999999999</v>
      </c>
      <c r="O997" s="69">
        <f t="shared" si="183"/>
        <v>580.75</v>
      </c>
      <c r="P997" s="69">
        <f t="shared" si="184"/>
        <v>23.400000000000002</v>
      </c>
      <c r="Q997" s="70">
        <f t="shared" si="185"/>
        <v>234</v>
      </c>
      <c r="R997" s="70">
        <v>438.10449340330865</v>
      </c>
      <c r="S997" s="71">
        <f t="shared" si="186"/>
        <v>61.549723134407003</v>
      </c>
      <c r="T997" s="71">
        <f t="shared" si="187"/>
        <v>6.5246962838959526</v>
      </c>
      <c r="U997" s="86">
        <v>117.99330328247545</v>
      </c>
      <c r="V997" s="70">
        <f t="shared" si="188"/>
        <v>581.49782353629519</v>
      </c>
      <c r="W997" s="86">
        <f t="shared" si="189"/>
        <v>203.27766166710765</v>
      </c>
      <c r="X997" s="86">
        <f t="shared" si="190"/>
        <v>785</v>
      </c>
      <c r="Y997" s="25">
        <f t="shared" si="191"/>
        <v>668</v>
      </c>
    </row>
    <row r="998" spans="1:25" ht="24" x14ac:dyDescent="0.45">
      <c r="A998" s="10" t="s">
        <v>22</v>
      </c>
      <c r="B998" s="21" t="s">
        <v>21</v>
      </c>
      <c r="C998" s="77" t="s">
        <v>367</v>
      </c>
      <c r="D998" s="78">
        <v>7143</v>
      </c>
      <c r="E998" s="74">
        <v>20897</v>
      </c>
      <c r="F998" s="78">
        <v>6913</v>
      </c>
      <c r="G998" s="78">
        <v>535</v>
      </c>
      <c r="H998" s="69">
        <v>264.10502121527838</v>
      </c>
      <c r="I998" s="69">
        <v>74.208738686651898</v>
      </c>
      <c r="J998" s="69">
        <v>38.042068648914288</v>
      </c>
      <c r="K998" s="69">
        <v>7022.7094756069973</v>
      </c>
      <c r="L998" s="69">
        <f t="shared" si="181"/>
        <v>345.65000000000003</v>
      </c>
      <c r="M998" s="69">
        <f t="shared" si="182"/>
        <v>189.34999999999997</v>
      </c>
      <c r="N998" s="69">
        <f t="shared" si="192"/>
        <v>18.934999999999995</v>
      </c>
      <c r="O998" s="69">
        <f t="shared" si="183"/>
        <v>345.65000000000003</v>
      </c>
      <c r="P998" s="69">
        <f t="shared" si="184"/>
        <v>23</v>
      </c>
      <c r="Q998" s="70">
        <f t="shared" si="185"/>
        <v>230</v>
      </c>
      <c r="R998" s="70">
        <v>264.10502121527838</v>
      </c>
      <c r="S998" s="71">
        <f t="shared" si="186"/>
        <v>37.104369343325949</v>
      </c>
      <c r="T998" s="71">
        <f t="shared" si="187"/>
        <v>3.8042068648914289</v>
      </c>
      <c r="U998" s="86">
        <v>70.227094756069974</v>
      </c>
      <c r="V998" s="70">
        <f t="shared" si="188"/>
        <v>371.69727844978286</v>
      </c>
      <c r="W998" s="86">
        <f t="shared" si="189"/>
        <v>129.93643407262658</v>
      </c>
      <c r="X998" s="86">
        <f t="shared" si="190"/>
        <v>502</v>
      </c>
      <c r="Y998" s="25">
        <f t="shared" si="191"/>
        <v>427</v>
      </c>
    </row>
    <row r="999" spans="1:25" ht="24" x14ac:dyDescent="0.45">
      <c r="A999" s="10" t="s">
        <v>381</v>
      </c>
      <c r="B999" s="21" t="s">
        <v>21</v>
      </c>
      <c r="C999" s="77" t="s">
        <v>381</v>
      </c>
      <c r="D999" s="78">
        <v>6796</v>
      </c>
      <c r="E999" s="74">
        <v>19924</v>
      </c>
      <c r="F999" s="78">
        <v>6676</v>
      </c>
      <c r="G999" s="78">
        <v>510</v>
      </c>
      <c r="H999" s="69">
        <v>251.27505588394678</v>
      </c>
      <c r="I999" s="69">
        <v>70.603750261022867</v>
      </c>
      <c r="J999" s="69">
        <v>36.270764978751416</v>
      </c>
      <c r="K999" s="69">
        <v>6781.9482799294537</v>
      </c>
      <c r="L999" s="69">
        <f t="shared" si="181"/>
        <v>333.8</v>
      </c>
      <c r="M999" s="69">
        <f t="shared" si="182"/>
        <v>176.2</v>
      </c>
      <c r="N999" s="69">
        <f t="shared" si="192"/>
        <v>17.619999999999997</v>
      </c>
      <c r="O999" s="69">
        <f t="shared" si="183"/>
        <v>333.8</v>
      </c>
      <c r="P999" s="69">
        <f t="shared" si="184"/>
        <v>12</v>
      </c>
      <c r="Q999" s="70">
        <f t="shared" si="185"/>
        <v>120</v>
      </c>
      <c r="R999" s="70">
        <v>251.27505588394678</v>
      </c>
      <c r="S999" s="71">
        <f t="shared" si="186"/>
        <v>35.301875130511434</v>
      </c>
      <c r="T999" s="71">
        <f t="shared" si="187"/>
        <v>3.6270764978751417</v>
      </c>
      <c r="U999" s="86">
        <v>67.819482799294548</v>
      </c>
      <c r="V999" s="70">
        <f t="shared" si="188"/>
        <v>345.14933731587757</v>
      </c>
      <c r="W999" s="86">
        <f t="shared" si="189"/>
        <v>120.65591198406977</v>
      </c>
      <c r="X999" s="86">
        <f t="shared" si="190"/>
        <v>466</v>
      </c>
      <c r="Y999" s="25">
        <f t="shared" si="191"/>
        <v>396</v>
      </c>
    </row>
    <row r="1000" spans="1:25" ht="24" x14ac:dyDescent="0.45">
      <c r="A1000" s="10" t="s">
        <v>384</v>
      </c>
      <c r="B1000" s="21" t="s">
        <v>21</v>
      </c>
      <c r="C1000" s="77" t="s">
        <v>384</v>
      </c>
      <c r="D1000" s="78">
        <v>6212</v>
      </c>
      <c r="E1000" s="74">
        <v>19519</v>
      </c>
      <c r="F1000" s="78">
        <v>6132</v>
      </c>
      <c r="G1000" s="78">
        <v>872</v>
      </c>
      <c r="H1000" s="69">
        <v>229.68226120527919</v>
      </c>
      <c r="I1000" s="69">
        <v>64.53656512970484</v>
      </c>
      <c r="J1000" s="69">
        <v>35.53348030617591</v>
      </c>
      <c r="K1000" s="69">
        <v>6229.3149868974551</v>
      </c>
      <c r="L1000" s="69">
        <f t="shared" si="181"/>
        <v>306.60000000000002</v>
      </c>
      <c r="M1000" s="69">
        <f t="shared" si="182"/>
        <v>565.4</v>
      </c>
      <c r="N1000" s="69">
        <f t="shared" si="192"/>
        <v>56.54</v>
      </c>
      <c r="O1000" s="69">
        <f t="shared" si="183"/>
        <v>306.60000000000002</v>
      </c>
      <c r="P1000" s="69">
        <f t="shared" si="184"/>
        <v>8</v>
      </c>
      <c r="Q1000" s="70">
        <f t="shared" si="185"/>
        <v>80</v>
      </c>
      <c r="R1000" s="70">
        <v>229.68226120527919</v>
      </c>
      <c r="S1000" s="71">
        <f t="shared" si="186"/>
        <v>32.26828256485242</v>
      </c>
      <c r="T1000" s="71">
        <f t="shared" si="187"/>
        <v>3.5533480306175913</v>
      </c>
      <c r="U1000" s="86">
        <v>62.293149868974552</v>
      </c>
      <c r="V1000" s="70">
        <f t="shared" si="188"/>
        <v>272.15034560848852</v>
      </c>
      <c r="W1000" s="86">
        <f t="shared" si="189"/>
        <v>95.137219157168033</v>
      </c>
      <c r="X1000" s="86">
        <f t="shared" si="190"/>
        <v>367</v>
      </c>
      <c r="Y1000" s="25">
        <f t="shared" si="191"/>
        <v>312</v>
      </c>
    </row>
    <row r="1001" spans="1:25" ht="24" x14ac:dyDescent="0.45">
      <c r="A1001" s="10" t="s">
        <v>416</v>
      </c>
      <c r="B1001" s="21" t="s">
        <v>21</v>
      </c>
      <c r="C1001" s="77" t="s">
        <v>416</v>
      </c>
      <c r="D1001" s="78">
        <v>5759</v>
      </c>
      <c r="E1001" s="74">
        <v>17901</v>
      </c>
      <c r="F1001" s="78">
        <v>5683</v>
      </c>
      <c r="G1001" s="78">
        <v>572</v>
      </c>
      <c r="H1001" s="69">
        <v>212.93305574391547</v>
      </c>
      <c r="I1001" s="69">
        <v>59.830341046679031</v>
      </c>
      <c r="J1001" s="69">
        <v>32.587982527837234</v>
      </c>
      <c r="K1001" s="69">
        <v>5773.1893461412647</v>
      </c>
      <c r="L1001" s="69">
        <f t="shared" si="181"/>
        <v>284.15000000000003</v>
      </c>
      <c r="M1001" s="69">
        <f t="shared" si="182"/>
        <v>287.84999999999997</v>
      </c>
      <c r="N1001" s="69">
        <f t="shared" si="192"/>
        <v>28.784999999999997</v>
      </c>
      <c r="O1001" s="69">
        <f t="shared" si="183"/>
        <v>284.15000000000003</v>
      </c>
      <c r="P1001" s="69">
        <f t="shared" si="184"/>
        <v>7.6000000000000005</v>
      </c>
      <c r="Q1001" s="70">
        <f t="shared" si="185"/>
        <v>76</v>
      </c>
      <c r="R1001" s="70">
        <v>212.93305574391547</v>
      </c>
      <c r="S1001" s="71">
        <f t="shared" si="186"/>
        <v>29.915170523339516</v>
      </c>
      <c r="T1001" s="71">
        <f t="shared" si="187"/>
        <v>3.2587982527837234</v>
      </c>
      <c r="U1001" s="86">
        <v>57.731893461412646</v>
      </c>
      <c r="V1001" s="70">
        <f t="shared" si="188"/>
        <v>276.13632147588396</v>
      </c>
      <c r="W1001" s="86">
        <f t="shared" si="189"/>
        <v>96.530620509658377</v>
      </c>
      <c r="X1001" s="86">
        <f t="shared" si="190"/>
        <v>373</v>
      </c>
      <c r="Y1001" s="25">
        <f t="shared" si="191"/>
        <v>317</v>
      </c>
    </row>
    <row r="1002" spans="1:25" ht="24" x14ac:dyDescent="0.45">
      <c r="A1002" s="10" t="s">
        <v>442</v>
      </c>
      <c r="B1002" s="21" t="s">
        <v>21</v>
      </c>
      <c r="C1002" s="77" t="s">
        <v>443</v>
      </c>
      <c r="D1002" s="78">
        <v>4950</v>
      </c>
      <c r="E1002" s="74">
        <v>15630</v>
      </c>
      <c r="F1002" s="78">
        <v>4877</v>
      </c>
      <c r="G1002" s="78">
        <v>850</v>
      </c>
      <c r="H1002" s="69">
        <v>183.02111927980232</v>
      </c>
      <c r="I1002" s="69">
        <v>51.425627397301824</v>
      </c>
      <c r="J1002" s="69">
        <v>28.453726993469413</v>
      </c>
      <c r="K1002" s="69">
        <v>4954.3981068328258</v>
      </c>
      <c r="L1002" s="69">
        <f t="shared" si="181"/>
        <v>243.85000000000002</v>
      </c>
      <c r="M1002" s="69">
        <f t="shared" si="182"/>
        <v>606.15</v>
      </c>
      <c r="N1002" s="69">
        <f t="shared" si="192"/>
        <v>60.614999999999995</v>
      </c>
      <c r="O1002" s="69">
        <f t="shared" si="183"/>
        <v>243.85000000000002</v>
      </c>
      <c r="P1002" s="69">
        <f t="shared" si="184"/>
        <v>7.3000000000000007</v>
      </c>
      <c r="Q1002" s="70">
        <f t="shared" si="185"/>
        <v>73</v>
      </c>
      <c r="R1002" s="70">
        <v>183.02111927980232</v>
      </c>
      <c r="S1002" s="71">
        <f t="shared" si="186"/>
        <v>25.712813698650912</v>
      </c>
      <c r="T1002" s="71">
        <f t="shared" si="187"/>
        <v>2.8453726993469415</v>
      </c>
      <c r="U1002" s="86">
        <v>49.543981068328264</v>
      </c>
      <c r="V1002" s="70">
        <f t="shared" si="188"/>
        <v>202.11754134743455</v>
      </c>
      <c r="W1002" s="86">
        <f t="shared" si="189"/>
        <v>70.655434163369634</v>
      </c>
      <c r="X1002" s="86">
        <f t="shared" si="190"/>
        <v>273</v>
      </c>
      <c r="Y1002" s="25">
        <f t="shared" si="191"/>
        <v>232</v>
      </c>
    </row>
    <row r="1003" spans="1:25" ht="24" x14ac:dyDescent="0.45">
      <c r="A1003" s="10" t="s">
        <v>446</v>
      </c>
      <c r="B1003" s="21" t="s">
        <v>21</v>
      </c>
      <c r="C1003" s="77" t="s">
        <v>446</v>
      </c>
      <c r="D1003" s="78">
        <v>5268</v>
      </c>
      <c r="E1003" s="74">
        <v>15444</v>
      </c>
      <c r="F1003" s="78">
        <v>5190</v>
      </c>
      <c r="G1003" s="78">
        <v>423</v>
      </c>
      <c r="H1003" s="69">
        <v>194.77883966989873</v>
      </c>
      <c r="I1003" s="69">
        <v>54.729334369492122</v>
      </c>
      <c r="J1003" s="69">
        <v>28.11512218087918</v>
      </c>
      <c r="K1003" s="69">
        <v>5272.3654243310157</v>
      </c>
      <c r="L1003" s="69">
        <f t="shared" si="181"/>
        <v>259.5</v>
      </c>
      <c r="M1003" s="69">
        <f t="shared" si="182"/>
        <v>163.5</v>
      </c>
      <c r="N1003" s="69">
        <f t="shared" si="192"/>
        <v>16.350000000000001</v>
      </c>
      <c r="O1003" s="69">
        <f t="shared" si="183"/>
        <v>259.5</v>
      </c>
      <c r="P1003" s="69">
        <f t="shared" si="184"/>
        <v>7.8000000000000007</v>
      </c>
      <c r="Q1003" s="70">
        <f t="shared" si="185"/>
        <v>78</v>
      </c>
      <c r="R1003" s="70">
        <v>194.77883966989873</v>
      </c>
      <c r="S1003" s="71">
        <f t="shared" si="186"/>
        <v>27.364667184746061</v>
      </c>
      <c r="T1003" s="71">
        <f t="shared" si="187"/>
        <v>2.811512218087918</v>
      </c>
      <c r="U1003" s="86">
        <v>52.723654243310165</v>
      </c>
      <c r="V1003" s="70">
        <f t="shared" si="188"/>
        <v>263.50564887986701</v>
      </c>
      <c r="W1003" s="86">
        <f t="shared" si="189"/>
        <v>92.115240973090124</v>
      </c>
      <c r="X1003" s="86">
        <f t="shared" si="190"/>
        <v>356</v>
      </c>
      <c r="Y1003" s="25">
        <f t="shared" si="191"/>
        <v>303</v>
      </c>
    </row>
    <row r="1004" spans="1:25" ht="24" x14ac:dyDescent="0.45">
      <c r="A1004" s="10" t="s">
        <v>234</v>
      </c>
      <c r="B1004" s="21" t="s">
        <v>21</v>
      </c>
      <c r="C1004" s="77" t="s">
        <v>467</v>
      </c>
      <c r="D1004" s="78">
        <v>5037</v>
      </c>
      <c r="E1004" s="74">
        <v>14022</v>
      </c>
      <c r="F1004" s="78">
        <v>4868</v>
      </c>
      <c r="G1004" s="78">
        <v>1057</v>
      </c>
      <c r="H1004" s="69">
        <v>186.23785410350794</v>
      </c>
      <c r="I1004" s="69">
        <v>52.329471757618037</v>
      </c>
      <c r="J1004" s="69">
        <v>25.526433774947414</v>
      </c>
      <c r="K1004" s="69">
        <v>4945.255276617223</v>
      </c>
      <c r="L1004" s="69">
        <f t="shared" si="181"/>
        <v>243.4</v>
      </c>
      <c r="M1004" s="69">
        <f t="shared" si="182"/>
        <v>813.6</v>
      </c>
      <c r="N1004" s="69">
        <f t="shared" si="192"/>
        <v>81.36</v>
      </c>
      <c r="O1004" s="69">
        <f t="shared" si="183"/>
        <v>243.4</v>
      </c>
      <c r="P1004" s="69">
        <f t="shared" si="184"/>
        <v>16.900000000000002</v>
      </c>
      <c r="Q1004" s="70">
        <f t="shared" si="185"/>
        <v>169</v>
      </c>
      <c r="R1004" s="70">
        <v>186.23785410350794</v>
      </c>
      <c r="S1004" s="71">
        <f t="shared" si="186"/>
        <v>26.164735878809019</v>
      </c>
      <c r="T1004" s="71">
        <f t="shared" si="187"/>
        <v>2.5526433774947415</v>
      </c>
      <c r="U1004" s="86">
        <v>49.452552766172232</v>
      </c>
      <c r="V1004" s="70">
        <f t="shared" si="188"/>
        <v>194.84249937099446</v>
      </c>
      <c r="W1004" s="86">
        <f t="shared" si="189"/>
        <v>68.112254358314885</v>
      </c>
      <c r="X1004" s="86">
        <f t="shared" si="190"/>
        <v>263</v>
      </c>
      <c r="Y1004" s="25">
        <f t="shared" si="191"/>
        <v>224</v>
      </c>
    </row>
    <row r="1005" spans="1:25" ht="24" x14ac:dyDescent="0.45">
      <c r="A1005" s="10" t="s">
        <v>442</v>
      </c>
      <c r="B1005" s="21" t="s">
        <v>21</v>
      </c>
      <c r="C1005" s="77" t="s">
        <v>473</v>
      </c>
      <c r="D1005" s="78">
        <v>4312</v>
      </c>
      <c r="E1005" s="74">
        <v>13746</v>
      </c>
      <c r="F1005" s="78">
        <v>4220</v>
      </c>
      <c r="G1005" s="78">
        <v>306</v>
      </c>
      <c r="H1005" s="69">
        <v>159.4317305726278</v>
      </c>
      <c r="I1005" s="69">
        <v>44.797435421649588</v>
      </c>
      <c r="J1005" s="69">
        <v>25.023987924007074</v>
      </c>
      <c r="K1005" s="69">
        <v>4286.9715010938125</v>
      </c>
      <c r="L1005" s="69">
        <f t="shared" si="181"/>
        <v>211</v>
      </c>
      <c r="M1005" s="69">
        <f t="shared" si="182"/>
        <v>95</v>
      </c>
      <c r="N1005" s="69">
        <f t="shared" si="192"/>
        <v>9.5</v>
      </c>
      <c r="O1005" s="69">
        <f t="shared" si="183"/>
        <v>211</v>
      </c>
      <c r="P1005" s="69">
        <f t="shared" si="184"/>
        <v>9.2000000000000011</v>
      </c>
      <c r="Q1005" s="70">
        <f t="shared" si="185"/>
        <v>92</v>
      </c>
      <c r="R1005" s="70">
        <v>159.4317305726278</v>
      </c>
      <c r="S1005" s="71">
        <f t="shared" si="186"/>
        <v>22.398717710824794</v>
      </c>
      <c r="T1005" s="71">
        <f t="shared" si="187"/>
        <v>2.5023987924007076</v>
      </c>
      <c r="U1005" s="86">
        <v>42.86971501093813</v>
      </c>
      <c r="V1005" s="70">
        <f t="shared" si="188"/>
        <v>221.89776450199003</v>
      </c>
      <c r="W1005" s="86">
        <f t="shared" si="189"/>
        <v>77.570124721726728</v>
      </c>
      <c r="X1005" s="86">
        <f t="shared" si="190"/>
        <v>299</v>
      </c>
      <c r="Y1005" s="25">
        <f t="shared" si="191"/>
        <v>254</v>
      </c>
    </row>
    <row r="1006" spans="1:25" ht="24" x14ac:dyDescent="0.45">
      <c r="A1006" s="10" t="s">
        <v>442</v>
      </c>
      <c r="B1006" s="21" t="s">
        <v>21</v>
      </c>
      <c r="C1006" s="77" t="s">
        <v>496</v>
      </c>
      <c r="D1006" s="78">
        <v>3958</v>
      </c>
      <c r="E1006" s="74">
        <v>13032</v>
      </c>
      <c r="F1006" s="78">
        <v>3899</v>
      </c>
      <c r="G1006" s="78">
        <v>540</v>
      </c>
      <c r="H1006" s="69">
        <v>146.34294749686012</v>
      </c>
      <c r="I1006" s="69">
        <v>41.119723886569822</v>
      </c>
      <c r="J1006" s="69">
        <v>23.724182353096186</v>
      </c>
      <c r="K1006" s="69">
        <v>3960.8772234039752</v>
      </c>
      <c r="L1006" s="69">
        <f t="shared" si="181"/>
        <v>194.95000000000002</v>
      </c>
      <c r="M1006" s="69">
        <f t="shared" si="182"/>
        <v>345.04999999999995</v>
      </c>
      <c r="N1006" s="69">
        <f t="shared" si="192"/>
        <v>34.504999999999995</v>
      </c>
      <c r="O1006" s="69">
        <f t="shared" si="183"/>
        <v>194.95000000000002</v>
      </c>
      <c r="P1006" s="69">
        <f t="shared" si="184"/>
        <v>5.9</v>
      </c>
      <c r="Q1006" s="70">
        <f t="shared" si="185"/>
        <v>59</v>
      </c>
      <c r="R1006" s="70">
        <v>146.34294749686012</v>
      </c>
      <c r="S1006" s="71">
        <f t="shared" si="186"/>
        <v>20.559861943284911</v>
      </c>
      <c r="T1006" s="71">
        <f t="shared" si="187"/>
        <v>2.3724182353096186</v>
      </c>
      <c r="U1006" s="86">
        <v>39.608772234039755</v>
      </c>
      <c r="V1006" s="70">
        <f t="shared" si="188"/>
        <v>175.53416343887517</v>
      </c>
      <c r="W1006" s="86">
        <f t="shared" si="189"/>
        <v>61.362524230186182</v>
      </c>
      <c r="X1006" s="86">
        <f t="shared" si="190"/>
        <v>237</v>
      </c>
      <c r="Y1006" s="25">
        <f t="shared" si="191"/>
        <v>202</v>
      </c>
    </row>
    <row r="1007" spans="1:25" ht="24" x14ac:dyDescent="0.45">
      <c r="A1007" s="10" t="s">
        <v>22</v>
      </c>
      <c r="B1007" s="21" t="s">
        <v>21</v>
      </c>
      <c r="C1007" s="77" t="s">
        <v>506</v>
      </c>
      <c r="D1007" s="78">
        <v>4288</v>
      </c>
      <c r="E1007" s="74">
        <v>12583</v>
      </c>
      <c r="F1007" s="78">
        <v>4116</v>
      </c>
      <c r="G1007" s="78">
        <v>248</v>
      </c>
      <c r="H1007" s="69">
        <v>158.54435544884694</v>
      </c>
      <c r="I1007" s="69">
        <v>44.548099046389943</v>
      </c>
      <c r="J1007" s="69">
        <v>22.906797617327296</v>
      </c>
      <c r="K1007" s="69">
        <v>4181.3210186024007</v>
      </c>
      <c r="L1007" s="69">
        <f t="shared" si="181"/>
        <v>205.8</v>
      </c>
      <c r="M1007" s="69">
        <f t="shared" si="182"/>
        <v>42.199999999999989</v>
      </c>
      <c r="N1007" s="69">
        <f t="shared" si="192"/>
        <v>4.2199999999999989</v>
      </c>
      <c r="O1007" s="69">
        <f t="shared" si="183"/>
        <v>205.8</v>
      </c>
      <c r="P1007" s="69">
        <f t="shared" si="184"/>
        <v>17.2</v>
      </c>
      <c r="Q1007" s="70">
        <f t="shared" si="185"/>
        <v>172</v>
      </c>
      <c r="R1007" s="70">
        <v>158.54435544884694</v>
      </c>
      <c r="S1007" s="71">
        <f t="shared" si="186"/>
        <v>22.274049523194972</v>
      </c>
      <c r="T1007" s="71">
        <f t="shared" si="187"/>
        <v>2.2906797617327297</v>
      </c>
      <c r="U1007" s="86">
        <v>41.813210186024008</v>
      </c>
      <c r="V1007" s="70">
        <f t="shared" si="188"/>
        <v>233.3209353963332</v>
      </c>
      <c r="W1007" s="86">
        <f t="shared" si="189"/>
        <v>81.56339068806254</v>
      </c>
      <c r="X1007" s="86">
        <f t="shared" si="190"/>
        <v>315</v>
      </c>
      <c r="Y1007" s="25">
        <f t="shared" si="191"/>
        <v>268</v>
      </c>
    </row>
    <row r="1008" spans="1:25" ht="24" x14ac:dyDescent="0.45">
      <c r="A1008" s="10" t="s">
        <v>264</v>
      </c>
      <c r="B1008" s="21" t="s">
        <v>21</v>
      </c>
      <c r="C1008" s="77" t="s">
        <v>512</v>
      </c>
      <c r="D1008" s="78">
        <v>4329</v>
      </c>
      <c r="E1008" s="74">
        <v>12379</v>
      </c>
      <c r="F1008" s="78">
        <v>4248</v>
      </c>
      <c r="G1008" s="78">
        <v>581</v>
      </c>
      <c r="H1008" s="69">
        <v>160.06028795197258</v>
      </c>
      <c r="I1008" s="69">
        <v>44.974048687458506</v>
      </c>
      <c r="J1008" s="69">
        <v>22.535424597067042</v>
      </c>
      <c r="K1008" s="69">
        <v>4315.4158617645771</v>
      </c>
      <c r="L1008" s="69">
        <f t="shared" si="181"/>
        <v>212.4</v>
      </c>
      <c r="M1008" s="69">
        <f t="shared" si="182"/>
        <v>368.6</v>
      </c>
      <c r="N1008" s="69">
        <f t="shared" si="192"/>
        <v>36.86</v>
      </c>
      <c r="O1008" s="69">
        <f t="shared" si="183"/>
        <v>212.4</v>
      </c>
      <c r="P1008" s="69">
        <f t="shared" si="184"/>
        <v>8.1</v>
      </c>
      <c r="Q1008" s="70">
        <f t="shared" si="185"/>
        <v>81</v>
      </c>
      <c r="R1008" s="70">
        <v>160.06028795197258</v>
      </c>
      <c r="S1008" s="71">
        <f t="shared" si="186"/>
        <v>22.487024343729253</v>
      </c>
      <c r="T1008" s="71">
        <f t="shared" si="187"/>
        <v>2.2535424597067042</v>
      </c>
      <c r="U1008" s="86">
        <v>43.154158617645777</v>
      </c>
      <c r="V1008" s="70">
        <f t="shared" si="188"/>
        <v>194.68792845364089</v>
      </c>
      <c r="W1008" s="86">
        <f t="shared" si="189"/>
        <v>68.058220081023379</v>
      </c>
      <c r="X1008" s="86">
        <f t="shared" si="190"/>
        <v>263</v>
      </c>
      <c r="Y1008" s="25">
        <f t="shared" si="191"/>
        <v>224</v>
      </c>
    </row>
    <row r="1009" spans="1:25" ht="24" x14ac:dyDescent="0.45">
      <c r="A1009" s="10" t="s">
        <v>213</v>
      </c>
      <c r="B1009" s="21" t="s">
        <v>21</v>
      </c>
      <c r="C1009" s="77" t="s">
        <v>535</v>
      </c>
      <c r="D1009" s="78">
        <v>3318</v>
      </c>
      <c r="E1009" s="74">
        <v>11235</v>
      </c>
      <c r="F1009" s="78">
        <v>3204</v>
      </c>
      <c r="G1009" s="78">
        <v>183</v>
      </c>
      <c r="H1009" s="69">
        <v>122.67961086270387</v>
      </c>
      <c r="I1009" s="69">
        <v>34.470753879645947</v>
      </c>
      <c r="J1009" s="69">
        <v>20.452822954038954</v>
      </c>
      <c r="K1009" s="69">
        <v>3254.8475567546388</v>
      </c>
      <c r="L1009" s="69">
        <f t="shared" si="181"/>
        <v>160.20000000000002</v>
      </c>
      <c r="M1009" s="69">
        <f t="shared" si="182"/>
        <v>22.799999999999983</v>
      </c>
      <c r="N1009" s="69">
        <f t="shared" si="192"/>
        <v>2.2799999999999985</v>
      </c>
      <c r="O1009" s="69">
        <f t="shared" si="183"/>
        <v>160.20000000000002</v>
      </c>
      <c r="P1009" s="69">
        <f t="shared" si="184"/>
        <v>11.4</v>
      </c>
      <c r="Q1009" s="70">
        <f t="shared" si="185"/>
        <v>114</v>
      </c>
      <c r="R1009" s="70">
        <v>122.67961086270387</v>
      </c>
      <c r="S1009" s="71">
        <f t="shared" si="186"/>
        <v>17.235376939822974</v>
      </c>
      <c r="T1009" s="71">
        <f t="shared" si="187"/>
        <v>2.0452822954038954</v>
      </c>
      <c r="U1009" s="86">
        <v>32.54847556754639</v>
      </c>
      <c r="V1009" s="70">
        <f t="shared" si="188"/>
        <v>179.53818107466932</v>
      </c>
      <c r="W1009" s="86">
        <f t="shared" si="189"/>
        <v>62.762232551239414</v>
      </c>
      <c r="X1009" s="86">
        <f t="shared" si="190"/>
        <v>242</v>
      </c>
      <c r="Y1009" s="25">
        <f t="shared" si="191"/>
        <v>206</v>
      </c>
    </row>
    <row r="1010" spans="1:25" ht="24" x14ac:dyDescent="0.45">
      <c r="A1010" s="10" t="s">
        <v>203</v>
      </c>
      <c r="B1010" s="21" t="s">
        <v>21</v>
      </c>
      <c r="C1010" s="77" t="s">
        <v>552</v>
      </c>
      <c r="D1010" s="78">
        <v>3271</v>
      </c>
      <c r="E1010" s="74">
        <v>10720</v>
      </c>
      <c r="F1010" s="78">
        <v>3175</v>
      </c>
      <c r="G1010" s="78">
        <v>334</v>
      </c>
      <c r="H1010" s="69">
        <v>120.94183457863301</v>
      </c>
      <c r="I1010" s="69">
        <v>33.98247014476248</v>
      </c>
      <c r="J1010" s="69">
        <v>19.51528812347998</v>
      </c>
      <c r="K1010" s="69">
        <v>3225.3873260599185</v>
      </c>
      <c r="L1010" s="69">
        <f t="shared" si="181"/>
        <v>158.75</v>
      </c>
      <c r="M1010" s="69">
        <f t="shared" si="182"/>
        <v>175.25</v>
      </c>
      <c r="N1010" s="69">
        <f t="shared" si="192"/>
        <v>17.524999999999999</v>
      </c>
      <c r="O1010" s="69">
        <f t="shared" si="183"/>
        <v>158.75</v>
      </c>
      <c r="P1010" s="69">
        <f t="shared" si="184"/>
        <v>9.6000000000000014</v>
      </c>
      <c r="Q1010" s="70">
        <f t="shared" si="185"/>
        <v>96</v>
      </c>
      <c r="R1010" s="70">
        <v>120.94183457863301</v>
      </c>
      <c r="S1010" s="71">
        <f t="shared" si="186"/>
        <v>16.99123507238124</v>
      </c>
      <c r="T1010" s="71">
        <f t="shared" si="187"/>
        <v>1.9515288123479981</v>
      </c>
      <c r="U1010" s="86">
        <v>32.253873260599185</v>
      </c>
      <c r="V1010" s="70">
        <f t="shared" si="188"/>
        <v>160.31041409926544</v>
      </c>
      <c r="W1010" s="86">
        <f t="shared" si="189"/>
        <v>56.040667393745451</v>
      </c>
      <c r="X1010" s="86">
        <f t="shared" si="190"/>
        <v>216</v>
      </c>
      <c r="Y1010" s="25">
        <f t="shared" si="191"/>
        <v>184</v>
      </c>
    </row>
    <row r="1011" spans="1:25" ht="24" x14ac:dyDescent="0.45">
      <c r="A1011" s="10" t="s">
        <v>264</v>
      </c>
      <c r="B1011" s="21" t="s">
        <v>21</v>
      </c>
      <c r="C1011" s="77" t="s">
        <v>556</v>
      </c>
      <c r="D1011" s="78">
        <v>3507</v>
      </c>
      <c r="E1011" s="74">
        <v>10571</v>
      </c>
      <c r="F1011" s="78">
        <v>3428</v>
      </c>
      <c r="G1011" s="78">
        <v>309</v>
      </c>
      <c r="H1011" s="69">
        <v>129.66768996247814</v>
      </c>
      <c r="I1011" s="69">
        <v>36.434277834815653</v>
      </c>
      <c r="J1011" s="69">
        <v>19.244040182211464</v>
      </c>
      <c r="K1011" s="69">
        <v>3482.4024421207559</v>
      </c>
      <c r="L1011" s="69">
        <f t="shared" si="181"/>
        <v>171.4</v>
      </c>
      <c r="M1011" s="69">
        <f t="shared" si="182"/>
        <v>137.6</v>
      </c>
      <c r="N1011" s="69">
        <f t="shared" si="192"/>
        <v>13.76</v>
      </c>
      <c r="O1011" s="69">
        <f t="shared" si="183"/>
        <v>171.4</v>
      </c>
      <c r="P1011" s="69">
        <f t="shared" si="184"/>
        <v>7.9</v>
      </c>
      <c r="Q1011" s="70">
        <f t="shared" si="185"/>
        <v>79</v>
      </c>
      <c r="R1011" s="70">
        <v>129.66768996247814</v>
      </c>
      <c r="S1011" s="71">
        <f t="shared" si="186"/>
        <v>18.217138917407826</v>
      </c>
      <c r="T1011" s="71">
        <f t="shared" si="187"/>
        <v>1.9244040182211464</v>
      </c>
      <c r="U1011" s="86">
        <v>34.824024421207561</v>
      </c>
      <c r="V1011" s="70">
        <f t="shared" si="188"/>
        <v>174.92444928287239</v>
      </c>
      <c r="W1011" s="86">
        <f t="shared" si="189"/>
        <v>61.149382816923705</v>
      </c>
      <c r="X1011" s="86">
        <f t="shared" si="190"/>
        <v>236</v>
      </c>
      <c r="Y1011" s="25">
        <f t="shared" si="191"/>
        <v>201</v>
      </c>
    </row>
    <row r="1012" spans="1:25" ht="24" x14ac:dyDescent="0.45">
      <c r="A1012" s="10" t="s">
        <v>22</v>
      </c>
      <c r="B1012" s="21" t="s">
        <v>21</v>
      </c>
      <c r="C1012" s="77" t="s">
        <v>557</v>
      </c>
      <c r="D1012" s="78">
        <v>3742</v>
      </c>
      <c r="E1012" s="74">
        <v>10539</v>
      </c>
      <c r="F1012" s="78">
        <v>3549</v>
      </c>
      <c r="G1012" s="78">
        <v>235</v>
      </c>
      <c r="H1012" s="69">
        <v>138.35657138283239</v>
      </c>
      <c r="I1012" s="69">
        <v>38.875696509233016</v>
      </c>
      <c r="J1012" s="69">
        <v>19.185785590798091</v>
      </c>
      <c r="K1012" s="69">
        <v>3605.3227150194175</v>
      </c>
      <c r="L1012" s="69">
        <f t="shared" si="181"/>
        <v>177.45000000000002</v>
      </c>
      <c r="M1012" s="69">
        <f t="shared" si="182"/>
        <v>57.549999999999983</v>
      </c>
      <c r="N1012" s="69">
        <f t="shared" si="192"/>
        <v>5.7549999999999981</v>
      </c>
      <c r="O1012" s="69">
        <f t="shared" si="183"/>
        <v>177.45000000000002</v>
      </c>
      <c r="P1012" s="69">
        <f t="shared" si="184"/>
        <v>19.3</v>
      </c>
      <c r="Q1012" s="70">
        <f t="shared" si="185"/>
        <v>193</v>
      </c>
      <c r="R1012" s="70">
        <v>138.35657138283239</v>
      </c>
      <c r="S1012" s="71">
        <f t="shared" si="186"/>
        <v>19.437848254616508</v>
      </c>
      <c r="T1012" s="71">
        <f t="shared" si="187"/>
        <v>1.9185785590798092</v>
      </c>
      <c r="U1012" s="86">
        <v>36.053227150194175</v>
      </c>
      <c r="V1012" s="70">
        <f t="shared" si="188"/>
        <v>205.47406822856328</v>
      </c>
      <c r="W1012" s="86">
        <f t="shared" si="189"/>
        <v>71.828795280302614</v>
      </c>
      <c r="X1012" s="86">
        <f t="shared" si="190"/>
        <v>277</v>
      </c>
      <c r="Y1012" s="25">
        <f t="shared" si="191"/>
        <v>236</v>
      </c>
    </row>
    <row r="1013" spans="1:25" ht="24" x14ac:dyDescent="0.45">
      <c r="A1013" s="10" t="s">
        <v>442</v>
      </c>
      <c r="B1013" s="21" t="s">
        <v>21</v>
      </c>
      <c r="C1013" s="77" t="s">
        <v>442</v>
      </c>
      <c r="D1013" s="78">
        <v>3559</v>
      </c>
      <c r="E1013" s="74">
        <v>10504</v>
      </c>
      <c r="F1013" s="78">
        <v>3497</v>
      </c>
      <c r="G1013" s="78">
        <v>697</v>
      </c>
      <c r="H1013" s="69">
        <v>131.59033606400334</v>
      </c>
      <c r="I1013" s="69">
        <v>36.974506647878222</v>
      </c>
      <c r="J1013" s="69">
        <v>19.122069631439714</v>
      </c>
      <c r="K1013" s="69">
        <v>3552.4974737737116</v>
      </c>
      <c r="L1013" s="69">
        <f t="shared" si="181"/>
        <v>174.85000000000002</v>
      </c>
      <c r="M1013" s="69">
        <f t="shared" si="182"/>
        <v>522.15</v>
      </c>
      <c r="N1013" s="69">
        <f t="shared" si="192"/>
        <v>52.214999999999996</v>
      </c>
      <c r="O1013" s="69">
        <f t="shared" si="183"/>
        <v>174.85000000000002</v>
      </c>
      <c r="P1013" s="69">
        <f t="shared" si="184"/>
        <v>6.2</v>
      </c>
      <c r="Q1013" s="70">
        <f t="shared" si="185"/>
        <v>62</v>
      </c>
      <c r="R1013" s="70">
        <v>131.59033606400334</v>
      </c>
      <c r="S1013" s="71">
        <f t="shared" si="186"/>
        <v>18.487253323939111</v>
      </c>
      <c r="T1013" s="71">
        <f t="shared" si="187"/>
        <v>1.9122069631439715</v>
      </c>
      <c r="U1013" s="86">
        <v>35.524974737737118</v>
      </c>
      <c r="V1013" s="70">
        <f t="shared" si="188"/>
        <v>137.67535716253559</v>
      </c>
      <c r="W1013" s="86">
        <f t="shared" si="189"/>
        <v>48.1279955666718</v>
      </c>
      <c r="X1013" s="86">
        <f t="shared" si="190"/>
        <v>186</v>
      </c>
      <c r="Y1013" s="25">
        <f t="shared" si="191"/>
        <v>158</v>
      </c>
    </row>
    <row r="1014" spans="1:25" ht="24" x14ac:dyDescent="0.45">
      <c r="A1014" s="10" t="s">
        <v>22</v>
      </c>
      <c r="B1014" s="21" t="s">
        <v>21</v>
      </c>
      <c r="C1014" s="77" t="s">
        <v>575</v>
      </c>
      <c r="D1014" s="78">
        <v>3450</v>
      </c>
      <c r="E1014" s="74">
        <v>10026</v>
      </c>
      <c r="F1014" s="78">
        <v>3313</v>
      </c>
      <c r="G1014" s="78">
        <v>645</v>
      </c>
      <c r="H1014" s="69">
        <v>127.56017404349859</v>
      </c>
      <c r="I1014" s="69">
        <v>35.842103943573996</v>
      </c>
      <c r="J1014" s="69">
        <v>18.251891672202451</v>
      </c>
      <c r="K1014" s="69">
        <v>3365.5773893658297</v>
      </c>
      <c r="L1014" s="69">
        <f t="shared" si="181"/>
        <v>165.65</v>
      </c>
      <c r="M1014" s="69">
        <f t="shared" si="182"/>
        <v>479.35</v>
      </c>
      <c r="N1014" s="69">
        <f t="shared" si="192"/>
        <v>47.935000000000002</v>
      </c>
      <c r="O1014" s="69">
        <f t="shared" si="183"/>
        <v>165.65</v>
      </c>
      <c r="P1014" s="69">
        <f t="shared" si="184"/>
        <v>13.700000000000001</v>
      </c>
      <c r="Q1014" s="70">
        <f t="shared" si="185"/>
        <v>137</v>
      </c>
      <c r="R1014" s="70">
        <v>127.56017404349859</v>
      </c>
      <c r="S1014" s="71">
        <f t="shared" si="186"/>
        <v>17.921051971786998</v>
      </c>
      <c r="T1014" s="71">
        <f t="shared" si="187"/>
        <v>1.8251891672202452</v>
      </c>
      <c r="U1014" s="86">
        <v>33.655773893658299</v>
      </c>
      <c r="V1014" s="70">
        <f t="shared" si="188"/>
        <v>143.07681074172362</v>
      </c>
      <c r="W1014" s="86">
        <f t="shared" si="189"/>
        <v>50.016213903420635</v>
      </c>
      <c r="X1014" s="86">
        <f t="shared" si="190"/>
        <v>193</v>
      </c>
      <c r="Y1014" s="25">
        <f t="shared" si="191"/>
        <v>164</v>
      </c>
    </row>
    <row r="1015" spans="1:25" ht="24" x14ac:dyDescent="0.45">
      <c r="A1015" s="10" t="s">
        <v>147</v>
      </c>
      <c r="B1015" s="21" t="s">
        <v>21</v>
      </c>
      <c r="C1015" s="77" t="s">
        <v>626</v>
      </c>
      <c r="D1015" s="78">
        <v>3137</v>
      </c>
      <c r="E1015" s="74">
        <v>8840</v>
      </c>
      <c r="F1015" s="78">
        <v>3096</v>
      </c>
      <c r="G1015" s="78">
        <v>237</v>
      </c>
      <c r="H1015" s="69">
        <v>115.98732347085654</v>
      </c>
      <c r="I1015" s="69">
        <v>32.590342049562793</v>
      </c>
      <c r="J1015" s="69">
        <v>16.092830877944312</v>
      </c>
      <c r="K1015" s="69">
        <v>3145.1335941674038</v>
      </c>
      <c r="L1015" s="69">
        <f t="shared" si="181"/>
        <v>154.80000000000001</v>
      </c>
      <c r="M1015" s="69">
        <f t="shared" si="182"/>
        <v>82.199999999999989</v>
      </c>
      <c r="N1015" s="69">
        <f t="shared" si="192"/>
        <v>8.2199999999999989</v>
      </c>
      <c r="O1015" s="69">
        <f t="shared" si="183"/>
        <v>154.80000000000001</v>
      </c>
      <c r="P1015" s="69">
        <f t="shared" si="184"/>
        <v>4.1000000000000005</v>
      </c>
      <c r="Q1015" s="70">
        <f t="shared" si="185"/>
        <v>41</v>
      </c>
      <c r="R1015" s="70">
        <v>115.98732347085654</v>
      </c>
      <c r="S1015" s="71">
        <f t="shared" si="186"/>
        <v>16.295171024781396</v>
      </c>
      <c r="T1015" s="71">
        <f t="shared" si="187"/>
        <v>1.6092830877944313</v>
      </c>
      <c r="U1015" s="86">
        <v>31.451335941674042</v>
      </c>
      <c r="V1015" s="70">
        <f t="shared" si="188"/>
        <v>158.00454734951754</v>
      </c>
      <c r="W1015" s="86">
        <f t="shared" si="189"/>
        <v>55.234591804065396</v>
      </c>
      <c r="X1015" s="86">
        <f t="shared" si="190"/>
        <v>213</v>
      </c>
      <c r="Y1015" s="25">
        <f t="shared" si="191"/>
        <v>181</v>
      </c>
    </row>
    <row r="1016" spans="1:25" ht="24" x14ac:dyDescent="0.45">
      <c r="A1016" s="10" t="s">
        <v>264</v>
      </c>
      <c r="B1016" s="21" t="s">
        <v>21</v>
      </c>
      <c r="C1016" s="77" t="s">
        <v>653</v>
      </c>
      <c r="D1016" s="78">
        <v>2750</v>
      </c>
      <c r="E1016" s="74">
        <v>8224</v>
      </c>
      <c r="F1016" s="78">
        <v>2644</v>
      </c>
      <c r="G1016" s="78">
        <v>363</v>
      </c>
      <c r="H1016" s="69">
        <v>101.67839959989018</v>
      </c>
      <c r="I1016" s="69">
        <v>28.569792998501015</v>
      </c>
      <c r="J1016" s="69">
        <v>14.97142999323688</v>
      </c>
      <c r="K1016" s="69">
        <v>2685.9603433393463</v>
      </c>
      <c r="L1016" s="69">
        <f t="shared" si="181"/>
        <v>132.20000000000002</v>
      </c>
      <c r="M1016" s="69">
        <f t="shared" si="182"/>
        <v>230.79999999999998</v>
      </c>
      <c r="N1016" s="69">
        <f t="shared" si="192"/>
        <v>23.08</v>
      </c>
      <c r="O1016" s="69">
        <f t="shared" si="183"/>
        <v>132.20000000000002</v>
      </c>
      <c r="P1016" s="69">
        <f t="shared" si="184"/>
        <v>10.600000000000001</v>
      </c>
      <c r="Q1016" s="70">
        <f t="shared" si="185"/>
        <v>106</v>
      </c>
      <c r="R1016" s="70">
        <v>101.67839959989018</v>
      </c>
      <c r="S1016" s="71">
        <f t="shared" si="186"/>
        <v>14.284896499250507</v>
      </c>
      <c r="T1016" s="71">
        <f t="shared" si="187"/>
        <v>1.497142999323688</v>
      </c>
      <c r="U1016" s="86">
        <v>26.859603433393467</v>
      </c>
      <c r="V1016" s="70">
        <f t="shared" si="188"/>
        <v>128.84575653321048</v>
      </c>
      <c r="W1016" s="86">
        <f t="shared" si="189"/>
        <v>45.041379423435963</v>
      </c>
      <c r="X1016" s="86">
        <f t="shared" si="190"/>
        <v>174</v>
      </c>
      <c r="Y1016" s="25">
        <f t="shared" si="191"/>
        <v>148</v>
      </c>
    </row>
    <row r="1017" spans="1:25" ht="24" x14ac:dyDescent="0.45">
      <c r="A1017" s="10" t="s">
        <v>656</v>
      </c>
      <c r="B1017" s="21" t="s">
        <v>21</v>
      </c>
      <c r="C1017" s="77" t="s">
        <v>656</v>
      </c>
      <c r="D1017" s="78">
        <v>2691</v>
      </c>
      <c r="E1017" s="74">
        <v>8184</v>
      </c>
      <c r="F1017" s="78">
        <v>2635</v>
      </c>
      <c r="G1017" s="78">
        <v>243</v>
      </c>
      <c r="H1017" s="69">
        <v>99.496935753928895</v>
      </c>
      <c r="I1017" s="69">
        <v>27.956841075987718</v>
      </c>
      <c r="J1017" s="69">
        <v>14.898611753970165</v>
      </c>
      <c r="K1017" s="69">
        <v>2676.8175131237431</v>
      </c>
      <c r="L1017" s="69">
        <f t="shared" si="181"/>
        <v>131.75</v>
      </c>
      <c r="M1017" s="69">
        <f t="shared" si="182"/>
        <v>111.25</v>
      </c>
      <c r="N1017" s="69">
        <f t="shared" si="192"/>
        <v>11.125</v>
      </c>
      <c r="O1017" s="69">
        <f t="shared" si="183"/>
        <v>131.75</v>
      </c>
      <c r="P1017" s="69">
        <f t="shared" si="184"/>
        <v>5.6000000000000005</v>
      </c>
      <c r="Q1017" s="70">
        <f t="shared" si="185"/>
        <v>56</v>
      </c>
      <c r="R1017" s="70">
        <v>99.496935753928895</v>
      </c>
      <c r="S1017" s="71">
        <f t="shared" si="186"/>
        <v>13.978420537993859</v>
      </c>
      <c r="T1017" s="71">
        <f t="shared" si="187"/>
        <v>1.4898611753970166</v>
      </c>
      <c r="U1017" s="86">
        <v>26.768175131237435</v>
      </c>
      <c r="V1017" s="70">
        <f t="shared" si="188"/>
        <v>133.22867024776318</v>
      </c>
      <c r="W1017" s="86">
        <f t="shared" si="189"/>
        <v>46.573540706112475</v>
      </c>
      <c r="X1017" s="86">
        <f t="shared" si="190"/>
        <v>180</v>
      </c>
      <c r="Y1017" s="25">
        <f t="shared" si="191"/>
        <v>153</v>
      </c>
    </row>
    <row r="1018" spans="1:25" ht="24" x14ac:dyDescent="0.45">
      <c r="A1018" s="10" t="s">
        <v>384</v>
      </c>
      <c r="B1018" s="21" t="s">
        <v>21</v>
      </c>
      <c r="C1018" s="77" t="s">
        <v>665</v>
      </c>
      <c r="D1018" s="78">
        <v>2536</v>
      </c>
      <c r="E1018" s="74">
        <v>8016</v>
      </c>
      <c r="F1018" s="78">
        <v>2448</v>
      </c>
      <c r="G1018" s="78">
        <v>335</v>
      </c>
      <c r="H1018" s="69">
        <v>93.765971412844181</v>
      </c>
      <c r="I1018" s="69">
        <v>26.346543652435845</v>
      </c>
      <c r="J1018" s="69">
        <v>14.592775149049958</v>
      </c>
      <c r="K1018" s="69">
        <v>2486.8498186439938</v>
      </c>
      <c r="L1018" s="69">
        <f t="shared" si="181"/>
        <v>122.4</v>
      </c>
      <c r="M1018" s="69">
        <f t="shared" si="182"/>
        <v>212.6</v>
      </c>
      <c r="N1018" s="69">
        <f t="shared" si="192"/>
        <v>21.259999999999998</v>
      </c>
      <c r="O1018" s="69">
        <f t="shared" si="183"/>
        <v>122.4</v>
      </c>
      <c r="P1018" s="69">
        <f t="shared" si="184"/>
        <v>8.8000000000000007</v>
      </c>
      <c r="Q1018" s="70">
        <f t="shared" si="185"/>
        <v>88</v>
      </c>
      <c r="R1018" s="70">
        <v>93.765971412844181</v>
      </c>
      <c r="S1018" s="71">
        <f t="shared" si="186"/>
        <v>13.173271826217922</v>
      </c>
      <c r="T1018" s="71">
        <f t="shared" si="187"/>
        <v>1.4592775149049959</v>
      </c>
      <c r="U1018" s="86">
        <v>24.86849818643994</v>
      </c>
      <c r="V1018" s="70">
        <f t="shared" si="188"/>
        <v>117.88846391059705</v>
      </c>
      <c r="W1018" s="86">
        <f t="shared" si="189"/>
        <v>41.210973302598475</v>
      </c>
      <c r="X1018" s="86">
        <f t="shared" si="190"/>
        <v>159</v>
      </c>
      <c r="Y1018" s="25">
        <f t="shared" si="191"/>
        <v>135</v>
      </c>
    </row>
    <row r="1019" spans="1:25" ht="24" x14ac:dyDescent="0.45">
      <c r="A1019" s="10" t="s">
        <v>22</v>
      </c>
      <c r="B1019" s="21" t="s">
        <v>21</v>
      </c>
      <c r="C1019" s="77" t="s">
        <v>699</v>
      </c>
      <c r="D1019" s="78">
        <v>2677</v>
      </c>
      <c r="E1019" s="74">
        <v>7426</v>
      </c>
      <c r="F1019" s="78">
        <v>2529</v>
      </c>
      <c r="G1019" s="78">
        <v>151</v>
      </c>
      <c r="H1019" s="69">
        <v>98.979300265056736</v>
      </c>
      <c r="I1019" s="69">
        <v>27.81139485708626</v>
      </c>
      <c r="J1019" s="69">
        <v>13.51870611986589</v>
      </c>
      <c r="K1019" s="69">
        <v>2569.1352905844201</v>
      </c>
      <c r="L1019" s="69">
        <f t="shared" si="181"/>
        <v>126.45</v>
      </c>
      <c r="M1019" s="69">
        <f t="shared" si="182"/>
        <v>24.549999999999997</v>
      </c>
      <c r="N1019" s="69">
        <f t="shared" si="192"/>
        <v>2.4549999999999996</v>
      </c>
      <c r="O1019" s="69">
        <f t="shared" si="183"/>
        <v>126.45</v>
      </c>
      <c r="P1019" s="69">
        <f t="shared" si="184"/>
        <v>14.8</v>
      </c>
      <c r="Q1019" s="70">
        <f t="shared" si="185"/>
        <v>148</v>
      </c>
      <c r="R1019" s="70">
        <v>98.979300265056736</v>
      </c>
      <c r="S1019" s="71">
        <f t="shared" si="186"/>
        <v>13.90569742854313</v>
      </c>
      <c r="T1019" s="71">
        <f t="shared" si="187"/>
        <v>1.3518706119865891</v>
      </c>
      <c r="U1019" s="86">
        <v>25.691352905844202</v>
      </c>
      <c r="V1019" s="70">
        <f t="shared" si="188"/>
        <v>149.56947998745747</v>
      </c>
      <c r="W1019" s="86">
        <f t="shared" si="189"/>
        <v>52.285895007684204</v>
      </c>
      <c r="X1019" s="86">
        <f t="shared" si="190"/>
        <v>202</v>
      </c>
      <c r="Y1019" s="25">
        <f t="shared" si="191"/>
        <v>172</v>
      </c>
    </row>
    <row r="1020" spans="1:25" ht="24" x14ac:dyDescent="0.45">
      <c r="A1020" s="10" t="s">
        <v>22</v>
      </c>
      <c r="B1020" s="21" t="s">
        <v>21</v>
      </c>
      <c r="C1020" s="77" t="s">
        <v>709</v>
      </c>
      <c r="D1020" s="78">
        <v>2470</v>
      </c>
      <c r="E1020" s="74">
        <v>7245</v>
      </c>
      <c r="F1020" s="78">
        <v>2409</v>
      </c>
      <c r="G1020" s="78">
        <v>204</v>
      </c>
      <c r="H1020" s="69">
        <v>91.325689822446819</v>
      </c>
      <c r="I1020" s="69">
        <v>25.66086862047182</v>
      </c>
      <c r="J1020" s="69">
        <v>13.189203587184</v>
      </c>
      <c r="K1020" s="69">
        <v>2447.2308877097144</v>
      </c>
      <c r="L1020" s="69">
        <f t="shared" si="181"/>
        <v>120.45</v>
      </c>
      <c r="M1020" s="69">
        <f t="shared" si="182"/>
        <v>83.55</v>
      </c>
      <c r="N1020" s="69">
        <f t="shared" si="192"/>
        <v>8.3550000000000004</v>
      </c>
      <c r="O1020" s="69">
        <f t="shared" si="183"/>
        <v>120.45</v>
      </c>
      <c r="P1020" s="69">
        <f t="shared" si="184"/>
        <v>6.1000000000000005</v>
      </c>
      <c r="Q1020" s="70">
        <f t="shared" si="185"/>
        <v>61</v>
      </c>
      <c r="R1020" s="70">
        <v>91.325689822446819</v>
      </c>
      <c r="S1020" s="71">
        <f t="shared" si="186"/>
        <v>12.83043431023591</v>
      </c>
      <c r="T1020" s="71">
        <f t="shared" si="187"/>
        <v>1.3189203587184002</v>
      </c>
      <c r="U1020" s="86">
        <v>24.472308877097145</v>
      </c>
      <c r="V1020" s="70">
        <f t="shared" si="188"/>
        <v>125.05451265106147</v>
      </c>
      <c r="W1020" s="86">
        <f t="shared" si="189"/>
        <v>43.716051692222408</v>
      </c>
      <c r="X1020" s="86">
        <f t="shared" si="190"/>
        <v>169</v>
      </c>
      <c r="Y1020" s="25">
        <f t="shared" si="191"/>
        <v>144</v>
      </c>
    </row>
    <row r="1021" spans="1:25" ht="24" x14ac:dyDescent="0.45">
      <c r="A1021" s="10" t="s">
        <v>228</v>
      </c>
      <c r="B1021" s="21" t="s">
        <v>21</v>
      </c>
      <c r="C1021" s="77" t="s">
        <v>741</v>
      </c>
      <c r="D1021" s="78">
        <v>2244</v>
      </c>
      <c r="E1021" s="74">
        <v>6735</v>
      </c>
      <c r="F1021" s="78">
        <v>2188</v>
      </c>
      <c r="G1021" s="78">
        <v>145</v>
      </c>
      <c r="H1021" s="69">
        <v>82.969574073510387</v>
      </c>
      <c r="I1021" s="69">
        <v>23.312951086776827</v>
      </c>
      <c r="J1021" s="69">
        <v>12.260771036533365</v>
      </c>
      <c r="K1021" s="69">
        <v>2222.7236124154651</v>
      </c>
      <c r="L1021" s="69">
        <f t="shared" si="181"/>
        <v>109.4</v>
      </c>
      <c r="M1021" s="69">
        <f t="shared" si="182"/>
        <v>35.599999999999994</v>
      </c>
      <c r="N1021" s="69">
        <f t="shared" si="192"/>
        <v>3.5599999999999996</v>
      </c>
      <c r="O1021" s="69">
        <f t="shared" si="183"/>
        <v>109.4</v>
      </c>
      <c r="P1021" s="69">
        <f t="shared" si="184"/>
        <v>5.6000000000000005</v>
      </c>
      <c r="Q1021" s="70">
        <f t="shared" si="185"/>
        <v>56</v>
      </c>
      <c r="R1021" s="70">
        <v>82.969574073510387</v>
      </c>
      <c r="S1021" s="71">
        <f t="shared" si="186"/>
        <v>11.656475543388414</v>
      </c>
      <c r="T1021" s="71">
        <f t="shared" si="187"/>
        <v>1.2260771036533367</v>
      </c>
      <c r="U1021" s="86">
        <v>22.227236124154654</v>
      </c>
      <c r="V1021" s="70">
        <f t="shared" si="188"/>
        <v>117.66720863740011</v>
      </c>
      <c r="W1021" s="86">
        <f t="shared" si="189"/>
        <v>41.13362777739345</v>
      </c>
      <c r="X1021" s="86">
        <f t="shared" si="190"/>
        <v>159</v>
      </c>
      <c r="Y1021" s="25">
        <f t="shared" si="191"/>
        <v>135</v>
      </c>
    </row>
    <row r="1022" spans="1:25" ht="24" x14ac:dyDescent="0.45">
      <c r="A1022" s="10" t="s">
        <v>147</v>
      </c>
      <c r="B1022" s="21" t="s">
        <v>21</v>
      </c>
      <c r="C1022" s="77" t="s">
        <v>753</v>
      </c>
      <c r="D1022" s="78">
        <v>2255</v>
      </c>
      <c r="E1022" s="74">
        <v>6457</v>
      </c>
      <c r="F1022" s="78">
        <v>2219</v>
      </c>
      <c r="G1022" s="78">
        <v>306</v>
      </c>
      <c r="H1022" s="69">
        <v>83.376287671909949</v>
      </c>
      <c r="I1022" s="69">
        <v>23.42723025877083</v>
      </c>
      <c r="J1022" s="69">
        <v>11.754684273629685</v>
      </c>
      <c r="K1022" s="69">
        <v>2254.2155831580972</v>
      </c>
      <c r="L1022" s="69">
        <f t="shared" si="181"/>
        <v>110.95</v>
      </c>
      <c r="M1022" s="69">
        <f t="shared" si="182"/>
        <v>195.05</v>
      </c>
      <c r="N1022" s="69">
        <f t="shared" si="192"/>
        <v>19.505000000000003</v>
      </c>
      <c r="O1022" s="69">
        <f t="shared" si="183"/>
        <v>110.95</v>
      </c>
      <c r="P1022" s="69">
        <f t="shared" si="184"/>
        <v>3.6</v>
      </c>
      <c r="Q1022" s="70">
        <f t="shared" si="185"/>
        <v>36</v>
      </c>
      <c r="R1022" s="70">
        <v>83.376287671909949</v>
      </c>
      <c r="S1022" s="71">
        <f t="shared" si="186"/>
        <v>11.713615129385415</v>
      </c>
      <c r="T1022" s="71">
        <f t="shared" si="187"/>
        <v>1.1754684273629685</v>
      </c>
      <c r="U1022" s="86">
        <v>22.54215583158097</v>
      </c>
      <c r="V1022" s="70">
        <f t="shared" si="188"/>
        <v>100.55159020551335</v>
      </c>
      <c r="W1022" s="86">
        <f t="shared" si="189"/>
        <v>35.150418981078452</v>
      </c>
      <c r="X1022" s="86">
        <f t="shared" si="190"/>
        <v>136</v>
      </c>
      <c r="Y1022" s="25">
        <f t="shared" si="191"/>
        <v>116</v>
      </c>
    </row>
    <row r="1023" spans="1:25" ht="24" x14ac:dyDescent="0.45">
      <c r="A1023" s="10" t="s">
        <v>416</v>
      </c>
      <c r="B1023" s="21" t="s">
        <v>21</v>
      </c>
      <c r="C1023" s="77" t="s">
        <v>815</v>
      </c>
      <c r="D1023" s="78">
        <v>1762</v>
      </c>
      <c r="E1023" s="74">
        <v>5729</v>
      </c>
      <c r="F1023" s="78">
        <v>1699</v>
      </c>
      <c r="G1023" s="78">
        <v>147</v>
      </c>
      <c r="H1023" s="69">
        <v>65.14812367091146</v>
      </c>
      <c r="I1023" s="69">
        <v>18.305445550312285</v>
      </c>
      <c r="J1023" s="69">
        <v>10.429392318975449</v>
      </c>
      <c r="K1023" s="69">
        <v>1725.9631707010396</v>
      </c>
      <c r="L1023" s="69">
        <f t="shared" si="181"/>
        <v>84.95</v>
      </c>
      <c r="M1023" s="69">
        <f t="shared" si="182"/>
        <v>62.05</v>
      </c>
      <c r="N1023" s="69">
        <f t="shared" si="192"/>
        <v>6.2050000000000001</v>
      </c>
      <c r="O1023" s="69">
        <f t="shared" si="183"/>
        <v>84.95</v>
      </c>
      <c r="P1023" s="69">
        <f t="shared" si="184"/>
        <v>6.3000000000000007</v>
      </c>
      <c r="Q1023" s="70">
        <f t="shared" si="185"/>
        <v>63</v>
      </c>
      <c r="R1023" s="70">
        <v>65.14812367091146</v>
      </c>
      <c r="S1023" s="71">
        <f t="shared" si="186"/>
        <v>9.1527227751561426</v>
      </c>
      <c r="T1023" s="71">
        <f t="shared" si="187"/>
        <v>1.042939231897545</v>
      </c>
      <c r="U1023" s="86">
        <v>17.259631707010396</v>
      </c>
      <c r="V1023" s="70">
        <f t="shared" si="188"/>
        <v>90.612538921180459</v>
      </c>
      <c r="W1023" s="86">
        <f t="shared" si="189"/>
        <v>31.675965556675312</v>
      </c>
      <c r="X1023" s="86">
        <f t="shared" si="190"/>
        <v>122</v>
      </c>
      <c r="Y1023" s="25">
        <f t="shared" si="191"/>
        <v>104</v>
      </c>
    </row>
    <row r="1024" spans="1:25" ht="24" x14ac:dyDescent="0.45">
      <c r="A1024" s="10" t="s">
        <v>203</v>
      </c>
      <c r="B1024" s="21" t="s">
        <v>21</v>
      </c>
      <c r="C1024" s="77" t="s">
        <v>835</v>
      </c>
      <c r="D1024" s="78">
        <v>1604</v>
      </c>
      <c r="E1024" s="74">
        <v>5554</v>
      </c>
      <c r="F1024" s="78">
        <v>1430</v>
      </c>
      <c r="G1024" s="78">
        <v>40</v>
      </c>
      <c r="H1024" s="69">
        <v>59.306237439354128</v>
      </c>
      <c r="I1024" s="69">
        <v>16.663981079852956</v>
      </c>
      <c r="J1024" s="69">
        <v>10.110812522183565</v>
      </c>
      <c r="K1024" s="69">
        <v>1452.694134256908</v>
      </c>
      <c r="L1024" s="69">
        <f t="shared" si="181"/>
        <v>71.5</v>
      </c>
      <c r="M1024" s="69">
        <f t="shared" si="182"/>
        <v>-31.5</v>
      </c>
      <c r="N1024" s="69">
        <f t="shared" si="192"/>
        <v>-3.15</v>
      </c>
      <c r="O1024" s="69">
        <f t="shared" si="183"/>
        <v>71.5</v>
      </c>
      <c r="P1024" s="69">
        <f t="shared" si="184"/>
        <v>17.400000000000002</v>
      </c>
      <c r="Q1024" s="70">
        <f t="shared" si="185"/>
        <v>174</v>
      </c>
      <c r="R1024" s="70">
        <v>59.306237439354128</v>
      </c>
      <c r="S1024" s="71">
        <f t="shared" si="186"/>
        <v>8.331990539926478</v>
      </c>
      <c r="T1024" s="71">
        <f t="shared" si="187"/>
        <v>1.0110812522183565</v>
      </c>
      <c r="U1024" s="86">
        <v>14.526941342569081</v>
      </c>
      <c r="V1024" s="70">
        <f t="shared" si="188"/>
        <v>101.70408806963133</v>
      </c>
      <c r="W1024" s="86">
        <f t="shared" si="189"/>
        <v>35.553304531826541</v>
      </c>
      <c r="X1024" s="86">
        <f t="shared" si="190"/>
        <v>137</v>
      </c>
      <c r="Y1024" s="25">
        <f t="shared" si="191"/>
        <v>116</v>
      </c>
    </row>
    <row r="1025" spans="1:25" ht="24" x14ac:dyDescent="0.45">
      <c r="A1025" s="10" t="s">
        <v>147</v>
      </c>
      <c r="B1025" s="21" t="s">
        <v>21</v>
      </c>
      <c r="C1025" s="77" t="s">
        <v>881</v>
      </c>
      <c r="D1025" s="78">
        <v>1855</v>
      </c>
      <c r="E1025" s="74">
        <v>5102</v>
      </c>
      <c r="F1025" s="78">
        <v>1829</v>
      </c>
      <c r="G1025" s="78">
        <v>117</v>
      </c>
      <c r="H1025" s="69">
        <v>68.586702275562288</v>
      </c>
      <c r="I1025" s="69">
        <v>19.27162400444341</v>
      </c>
      <c r="J1025" s="69">
        <v>9.2879664184696704</v>
      </c>
      <c r="K1025" s="69">
        <v>1858.0262738153042</v>
      </c>
      <c r="L1025" s="69">
        <f t="shared" si="181"/>
        <v>91.45</v>
      </c>
      <c r="M1025" s="69">
        <f t="shared" si="182"/>
        <v>25.549999999999997</v>
      </c>
      <c r="N1025" s="69">
        <f t="shared" si="192"/>
        <v>2.5549999999999997</v>
      </c>
      <c r="O1025" s="69">
        <f t="shared" si="183"/>
        <v>91.45</v>
      </c>
      <c r="P1025" s="69">
        <f t="shared" si="184"/>
        <v>2.6</v>
      </c>
      <c r="Q1025" s="70">
        <f t="shared" si="185"/>
        <v>26</v>
      </c>
      <c r="R1025" s="70">
        <v>68.586702275562288</v>
      </c>
      <c r="S1025" s="71">
        <f t="shared" si="186"/>
        <v>9.6358120022217051</v>
      </c>
      <c r="T1025" s="71">
        <f t="shared" si="187"/>
        <v>0.92879664184696709</v>
      </c>
      <c r="U1025" s="86">
        <v>18.580262738153042</v>
      </c>
      <c r="V1025" s="70">
        <f t="shared" si="188"/>
        <v>95.918980374090069</v>
      </c>
      <c r="W1025" s="86">
        <f t="shared" si="189"/>
        <v>33.530969937880094</v>
      </c>
      <c r="X1025" s="86">
        <f t="shared" si="190"/>
        <v>129</v>
      </c>
      <c r="Y1025" s="25">
        <f t="shared" si="191"/>
        <v>110</v>
      </c>
    </row>
    <row r="1026" spans="1:25" ht="24" x14ac:dyDescent="0.45">
      <c r="A1026" s="10" t="s">
        <v>228</v>
      </c>
      <c r="B1026" s="21" t="s">
        <v>21</v>
      </c>
      <c r="C1026" s="77" t="s">
        <v>901</v>
      </c>
      <c r="D1026" s="78">
        <v>1610</v>
      </c>
      <c r="E1026" s="74">
        <v>4840</v>
      </c>
      <c r="F1026" s="78">
        <v>1539</v>
      </c>
      <c r="G1026" s="78">
        <v>85</v>
      </c>
      <c r="H1026" s="69">
        <v>59.528081220299342</v>
      </c>
      <c r="I1026" s="69">
        <v>16.726315173667867</v>
      </c>
      <c r="J1026" s="69">
        <v>8.8110069512726792</v>
      </c>
      <c r="K1026" s="69">
        <v>1563.4239668680989</v>
      </c>
      <c r="L1026" s="69">
        <f t="shared" ref="L1026:L1089" si="193">0.05*F1026</f>
        <v>76.95</v>
      </c>
      <c r="M1026" s="69">
        <f t="shared" ref="M1026:M1089" si="194">G1026-L1026</f>
        <v>8.0499999999999972</v>
      </c>
      <c r="N1026" s="69">
        <f t="shared" si="192"/>
        <v>0.80499999999999972</v>
      </c>
      <c r="O1026" s="69">
        <f t="shared" ref="O1026:O1089" si="195">0.05*F1026</f>
        <v>76.95</v>
      </c>
      <c r="P1026" s="69">
        <f t="shared" ref="P1026:P1089" si="196">Q1026*0.1</f>
        <v>7.1000000000000005</v>
      </c>
      <c r="Q1026" s="70">
        <f t="shared" ref="Q1026:Q1089" si="197">D1026-F1026</f>
        <v>71</v>
      </c>
      <c r="R1026" s="70">
        <v>59.528081220299342</v>
      </c>
      <c r="S1026" s="71">
        <f t="shared" ref="S1026:S1089" si="198">0.5*I1026</f>
        <v>8.3631575868339336</v>
      </c>
      <c r="T1026" s="71">
        <f t="shared" ref="T1026:T1089" si="199">0.1*J1026</f>
        <v>0.88110069512726796</v>
      </c>
      <c r="U1026" s="86">
        <v>15.634239668680989</v>
      </c>
      <c r="V1026" s="70">
        <f t="shared" ref="V1026:V1089" si="200">Q1026*0.1+R1026+S1026-T1026+U1026-M1026*0.1</f>
        <v>88.939377780686982</v>
      </c>
      <c r="W1026" s="86">
        <f t="shared" ref="W1026:W1089" si="201">V1026*$AB$5/$V$1244</f>
        <v>31.091068639669817</v>
      </c>
      <c r="X1026" s="86">
        <f t="shared" ref="X1026:X1089" si="202">ROUND(V1026+W1026,)</f>
        <v>120</v>
      </c>
      <c r="Y1026" s="25">
        <f t="shared" ref="Y1026:Y1089" si="203">ROUND(X1026/$AA$5*1000000,0)</f>
        <v>102</v>
      </c>
    </row>
    <row r="1027" spans="1:25" ht="24" x14ac:dyDescent="0.45">
      <c r="A1027" s="10" t="s">
        <v>264</v>
      </c>
      <c r="B1027" s="21" t="s">
        <v>21</v>
      </c>
      <c r="C1027" s="77" t="s">
        <v>925</v>
      </c>
      <c r="D1027" s="78">
        <v>1563</v>
      </c>
      <c r="E1027" s="74">
        <v>4537</v>
      </c>
      <c r="F1027" s="78">
        <v>1489</v>
      </c>
      <c r="G1027" s="78">
        <v>105</v>
      </c>
      <c r="H1027" s="69">
        <v>57.790304936228495</v>
      </c>
      <c r="I1027" s="69">
        <v>16.238031438784393</v>
      </c>
      <c r="J1027" s="69">
        <v>8.2594087888273027</v>
      </c>
      <c r="K1027" s="69">
        <v>1512.6304656703051</v>
      </c>
      <c r="L1027" s="69">
        <f t="shared" si="193"/>
        <v>74.45</v>
      </c>
      <c r="M1027" s="69">
        <f t="shared" si="194"/>
        <v>30.549999999999997</v>
      </c>
      <c r="N1027" s="69">
        <f t="shared" ref="N1027:N1090" si="204">M1027/10</f>
        <v>3.0549999999999997</v>
      </c>
      <c r="O1027" s="69">
        <f t="shared" si="195"/>
        <v>74.45</v>
      </c>
      <c r="P1027" s="69">
        <f t="shared" si="196"/>
        <v>7.4</v>
      </c>
      <c r="Q1027" s="70">
        <f t="shared" si="197"/>
        <v>74</v>
      </c>
      <c r="R1027" s="70">
        <v>57.790304936228495</v>
      </c>
      <c r="S1027" s="71">
        <f t="shared" si="198"/>
        <v>8.1190157193921966</v>
      </c>
      <c r="T1027" s="71">
        <f t="shared" si="199"/>
        <v>0.82594087888273027</v>
      </c>
      <c r="U1027" s="86">
        <v>15.12630465670305</v>
      </c>
      <c r="V1027" s="70">
        <f t="shared" si="200"/>
        <v>84.554684433441025</v>
      </c>
      <c r="W1027" s="86">
        <f t="shared" si="201"/>
        <v>29.558285240180702</v>
      </c>
      <c r="X1027" s="86">
        <f t="shared" si="202"/>
        <v>114</v>
      </c>
      <c r="Y1027" s="25">
        <f t="shared" si="203"/>
        <v>97</v>
      </c>
    </row>
    <row r="1028" spans="1:25" ht="24" x14ac:dyDescent="0.45">
      <c r="A1028" s="10" t="s">
        <v>203</v>
      </c>
      <c r="B1028" s="21" t="s">
        <v>21</v>
      </c>
      <c r="C1028" s="77" t="s">
        <v>834</v>
      </c>
      <c r="D1028" s="78">
        <v>1169</v>
      </c>
      <c r="E1028" s="74">
        <v>4261</v>
      </c>
      <c r="F1028" s="78">
        <v>1092</v>
      </c>
      <c r="G1028" s="78">
        <v>110</v>
      </c>
      <c r="H1028" s="69">
        <v>43.22256332082604</v>
      </c>
      <c r="I1028" s="69">
        <v>12.144759278271886</v>
      </c>
      <c r="J1028" s="69">
        <v>7.7569629378869589</v>
      </c>
      <c r="K1028" s="69">
        <v>1109.3300661598207</v>
      </c>
      <c r="L1028" s="69">
        <f t="shared" si="193"/>
        <v>54.6</v>
      </c>
      <c r="M1028" s="69">
        <f t="shared" si="194"/>
        <v>55.4</v>
      </c>
      <c r="N1028" s="69">
        <f t="shared" si="204"/>
        <v>5.54</v>
      </c>
      <c r="O1028" s="69">
        <f t="shared" si="195"/>
        <v>54.6</v>
      </c>
      <c r="P1028" s="69">
        <f t="shared" si="196"/>
        <v>7.7</v>
      </c>
      <c r="Q1028" s="70">
        <f t="shared" si="197"/>
        <v>77</v>
      </c>
      <c r="R1028" s="70">
        <v>43.22256332082604</v>
      </c>
      <c r="S1028" s="71">
        <f t="shared" si="198"/>
        <v>6.072379639135943</v>
      </c>
      <c r="T1028" s="71">
        <f t="shared" si="199"/>
        <v>0.77569629378869598</v>
      </c>
      <c r="U1028" s="86">
        <v>11.093300661598207</v>
      </c>
      <c r="V1028" s="70">
        <f t="shared" si="200"/>
        <v>61.772547327771498</v>
      </c>
      <c r="W1028" s="86">
        <f t="shared" si="201"/>
        <v>21.594197721406196</v>
      </c>
      <c r="X1028" s="86">
        <f t="shared" si="202"/>
        <v>83</v>
      </c>
      <c r="Y1028" s="25">
        <f t="shared" si="203"/>
        <v>71</v>
      </c>
    </row>
    <row r="1029" spans="1:25" ht="24" x14ac:dyDescent="0.45">
      <c r="A1029" s="10" t="s">
        <v>203</v>
      </c>
      <c r="B1029" s="21" t="s">
        <v>21</v>
      </c>
      <c r="C1029" s="77" t="s">
        <v>1010</v>
      </c>
      <c r="D1029" s="78">
        <v>1163</v>
      </c>
      <c r="E1029" s="74">
        <v>3647</v>
      </c>
      <c r="F1029" s="78">
        <v>1106</v>
      </c>
      <c r="G1029" s="78">
        <v>67</v>
      </c>
      <c r="H1029" s="69">
        <v>43.000719539880826</v>
      </c>
      <c r="I1029" s="69">
        <v>12.082425184456975</v>
      </c>
      <c r="J1029" s="69">
        <v>6.6392029651428635</v>
      </c>
      <c r="K1029" s="69">
        <v>1123.552246495203</v>
      </c>
      <c r="L1029" s="69">
        <f t="shared" si="193"/>
        <v>55.300000000000004</v>
      </c>
      <c r="M1029" s="69">
        <f t="shared" si="194"/>
        <v>11.699999999999996</v>
      </c>
      <c r="N1029" s="69">
        <f t="shared" si="204"/>
        <v>1.1699999999999995</v>
      </c>
      <c r="O1029" s="69">
        <f t="shared" si="195"/>
        <v>55.300000000000004</v>
      </c>
      <c r="P1029" s="69">
        <f t="shared" si="196"/>
        <v>5.7</v>
      </c>
      <c r="Q1029" s="70">
        <f t="shared" si="197"/>
        <v>57</v>
      </c>
      <c r="R1029" s="70">
        <v>43.000719539880826</v>
      </c>
      <c r="S1029" s="71">
        <f t="shared" si="198"/>
        <v>6.0412125922284874</v>
      </c>
      <c r="T1029" s="71">
        <f t="shared" si="199"/>
        <v>0.66392029651428641</v>
      </c>
      <c r="U1029" s="86">
        <v>11.23552246495203</v>
      </c>
      <c r="V1029" s="70">
        <f t="shared" si="200"/>
        <v>64.14353430054706</v>
      </c>
      <c r="W1029" s="86">
        <f t="shared" si="201"/>
        <v>22.423037775764385</v>
      </c>
      <c r="X1029" s="86">
        <f t="shared" si="202"/>
        <v>87</v>
      </c>
      <c r="Y1029" s="25">
        <f t="shared" si="203"/>
        <v>74</v>
      </c>
    </row>
    <row r="1030" spans="1:25" ht="24" x14ac:dyDescent="0.45">
      <c r="A1030" s="10" t="s">
        <v>117</v>
      </c>
      <c r="B1030" s="21" t="s">
        <v>21</v>
      </c>
      <c r="C1030" s="77" t="s">
        <v>1027</v>
      </c>
      <c r="D1030" s="78">
        <v>1220</v>
      </c>
      <c r="E1030" s="74">
        <v>3441</v>
      </c>
      <c r="F1030" s="78">
        <v>1153</v>
      </c>
      <c r="G1030" s="78">
        <v>113</v>
      </c>
      <c r="H1030" s="69">
        <v>45.108235458860371</v>
      </c>
      <c r="I1030" s="69">
        <v>12.674599075698632</v>
      </c>
      <c r="J1030" s="69">
        <v>6.2641890329192744</v>
      </c>
      <c r="K1030" s="69">
        <v>1171.2981376211294</v>
      </c>
      <c r="L1030" s="69">
        <f t="shared" si="193"/>
        <v>57.650000000000006</v>
      </c>
      <c r="M1030" s="69">
        <f t="shared" si="194"/>
        <v>55.349999999999994</v>
      </c>
      <c r="N1030" s="69">
        <f t="shared" si="204"/>
        <v>5.5349999999999993</v>
      </c>
      <c r="O1030" s="69">
        <f t="shared" si="195"/>
        <v>57.650000000000006</v>
      </c>
      <c r="P1030" s="69">
        <f t="shared" si="196"/>
        <v>6.7</v>
      </c>
      <c r="Q1030" s="70">
        <f t="shared" si="197"/>
        <v>67</v>
      </c>
      <c r="R1030" s="70">
        <v>45.108235458860371</v>
      </c>
      <c r="S1030" s="71">
        <f t="shared" si="198"/>
        <v>6.337299537849316</v>
      </c>
      <c r="T1030" s="71">
        <f t="shared" si="199"/>
        <v>0.62641890329192751</v>
      </c>
      <c r="U1030" s="86">
        <v>11.712981376211296</v>
      </c>
      <c r="V1030" s="70">
        <f t="shared" si="200"/>
        <v>63.697097469629057</v>
      </c>
      <c r="W1030" s="86">
        <f t="shared" si="201"/>
        <v>22.266974190660662</v>
      </c>
      <c r="X1030" s="86">
        <f t="shared" si="202"/>
        <v>86</v>
      </c>
      <c r="Y1030" s="25">
        <f t="shared" si="203"/>
        <v>73</v>
      </c>
    </row>
    <row r="1031" spans="1:25" ht="24" x14ac:dyDescent="0.45">
      <c r="A1031" s="10" t="s">
        <v>442</v>
      </c>
      <c r="B1031" s="21" t="s">
        <v>21</v>
      </c>
      <c r="C1031" s="77" t="s">
        <v>1135</v>
      </c>
      <c r="D1031" s="78">
        <v>791</v>
      </c>
      <c r="E1031" s="74">
        <v>2320</v>
      </c>
      <c r="F1031" s="78">
        <v>750</v>
      </c>
      <c r="G1031" s="78">
        <v>41</v>
      </c>
      <c r="H1031" s="69">
        <v>29.246405121277501</v>
      </c>
      <c r="I1031" s="69">
        <v>8.2177113679324734</v>
      </c>
      <c r="J1031" s="69">
        <v>4.2234578774695484</v>
      </c>
      <c r="K1031" s="69">
        <v>761.90251796690984</v>
      </c>
      <c r="L1031" s="69">
        <f t="shared" si="193"/>
        <v>37.5</v>
      </c>
      <c r="M1031" s="69">
        <f t="shared" si="194"/>
        <v>3.5</v>
      </c>
      <c r="N1031" s="69">
        <f t="shared" si="204"/>
        <v>0.35</v>
      </c>
      <c r="O1031" s="69">
        <f t="shared" si="195"/>
        <v>37.5</v>
      </c>
      <c r="P1031" s="69">
        <f t="shared" si="196"/>
        <v>4.1000000000000005</v>
      </c>
      <c r="Q1031" s="70">
        <f t="shared" si="197"/>
        <v>41</v>
      </c>
      <c r="R1031" s="70">
        <v>29.246405121277501</v>
      </c>
      <c r="S1031" s="71">
        <f t="shared" si="198"/>
        <v>4.1088556839662367</v>
      </c>
      <c r="T1031" s="71">
        <f t="shared" si="199"/>
        <v>0.42234578774695486</v>
      </c>
      <c r="U1031" s="86">
        <v>7.6190251796690989</v>
      </c>
      <c r="V1031" s="70">
        <f t="shared" si="200"/>
        <v>44.301940197165884</v>
      </c>
      <c r="W1031" s="86">
        <f t="shared" si="201"/>
        <v>15.486893408869006</v>
      </c>
      <c r="X1031" s="86">
        <f t="shared" si="202"/>
        <v>60</v>
      </c>
      <c r="Y1031" s="25">
        <f t="shared" si="203"/>
        <v>51</v>
      </c>
    </row>
    <row r="1032" spans="1:25" ht="24" x14ac:dyDescent="0.45">
      <c r="A1032" s="10" t="s">
        <v>446</v>
      </c>
      <c r="B1032" s="21" t="s">
        <v>21</v>
      </c>
      <c r="C1032" s="77" t="s">
        <v>1150</v>
      </c>
      <c r="D1032" s="78">
        <v>749</v>
      </c>
      <c r="E1032" s="74">
        <v>2154</v>
      </c>
      <c r="F1032" s="78">
        <v>721</v>
      </c>
      <c r="G1032" s="78">
        <v>59</v>
      </c>
      <c r="H1032" s="69">
        <v>27.693498654660999</v>
      </c>
      <c r="I1032" s="69">
        <v>7.7813727112280944</v>
      </c>
      <c r="J1032" s="69">
        <v>3.9212621845126754</v>
      </c>
      <c r="K1032" s="69">
        <v>732.44228727218933</v>
      </c>
      <c r="L1032" s="69">
        <f t="shared" si="193"/>
        <v>36.050000000000004</v>
      </c>
      <c r="M1032" s="69">
        <f t="shared" si="194"/>
        <v>22.949999999999996</v>
      </c>
      <c r="N1032" s="69">
        <f t="shared" si="204"/>
        <v>2.2949999999999995</v>
      </c>
      <c r="O1032" s="69">
        <f t="shared" si="195"/>
        <v>36.050000000000004</v>
      </c>
      <c r="P1032" s="69">
        <f t="shared" si="196"/>
        <v>2.8000000000000003</v>
      </c>
      <c r="Q1032" s="70">
        <f t="shared" si="197"/>
        <v>28</v>
      </c>
      <c r="R1032" s="70">
        <v>27.693498654660999</v>
      </c>
      <c r="S1032" s="71">
        <f t="shared" si="198"/>
        <v>3.8906863556140472</v>
      </c>
      <c r="T1032" s="71">
        <f t="shared" si="199"/>
        <v>0.39212621845126755</v>
      </c>
      <c r="U1032" s="86">
        <v>7.3244228727218941</v>
      </c>
      <c r="V1032" s="70">
        <f t="shared" si="200"/>
        <v>39.021481664545675</v>
      </c>
      <c r="W1032" s="86">
        <f t="shared" si="201"/>
        <v>13.640972032046923</v>
      </c>
      <c r="X1032" s="86">
        <f t="shared" si="202"/>
        <v>53</v>
      </c>
      <c r="Y1032" s="25">
        <f t="shared" si="203"/>
        <v>45</v>
      </c>
    </row>
    <row r="1033" spans="1:25" ht="24" x14ac:dyDescent="0.45">
      <c r="A1033" s="10" t="s">
        <v>656</v>
      </c>
      <c r="B1033" s="21" t="s">
        <v>21</v>
      </c>
      <c r="C1033" s="77" t="s">
        <v>1155</v>
      </c>
      <c r="D1033" s="78">
        <v>727</v>
      </c>
      <c r="E1033" s="74">
        <v>2128</v>
      </c>
      <c r="F1033" s="78">
        <v>708</v>
      </c>
      <c r="G1033" s="78">
        <v>30</v>
      </c>
      <c r="H1033" s="69">
        <v>26.880071457861877</v>
      </c>
      <c r="I1033" s="69">
        <v>7.552814367240086</v>
      </c>
      <c r="J1033" s="69">
        <v>3.8739303289893097</v>
      </c>
      <c r="K1033" s="69">
        <v>719.23597696076286</v>
      </c>
      <c r="L1033" s="69">
        <f t="shared" si="193"/>
        <v>35.4</v>
      </c>
      <c r="M1033" s="69">
        <f t="shared" si="194"/>
        <v>-5.3999999999999986</v>
      </c>
      <c r="N1033" s="69">
        <f t="shared" si="204"/>
        <v>-0.53999999999999981</v>
      </c>
      <c r="O1033" s="69">
        <f t="shared" si="195"/>
        <v>35.4</v>
      </c>
      <c r="P1033" s="69">
        <f t="shared" si="196"/>
        <v>1.9000000000000001</v>
      </c>
      <c r="Q1033" s="70">
        <f t="shared" si="197"/>
        <v>19</v>
      </c>
      <c r="R1033" s="70">
        <v>26.880071457861877</v>
      </c>
      <c r="S1033" s="71">
        <f t="shared" si="198"/>
        <v>3.776407183620043</v>
      </c>
      <c r="T1033" s="71">
        <f t="shared" si="199"/>
        <v>0.38739303289893101</v>
      </c>
      <c r="U1033" s="86">
        <v>7.1923597696076289</v>
      </c>
      <c r="V1033" s="70">
        <f t="shared" si="200"/>
        <v>39.901445378190616</v>
      </c>
      <c r="W1033" s="86">
        <f t="shared" si="201"/>
        <v>13.948586194682706</v>
      </c>
      <c r="X1033" s="86">
        <f t="shared" si="202"/>
        <v>54</v>
      </c>
      <c r="Y1033" s="25">
        <f t="shared" si="203"/>
        <v>46</v>
      </c>
    </row>
    <row r="1034" spans="1:25" ht="24" x14ac:dyDescent="0.45">
      <c r="A1034" s="10" t="s">
        <v>147</v>
      </c>
      <c r="B1034" s="21" t="s">
        <v>21</v>
      </c>
      <c r="C1034" s="77" t="s">
        <v>1171</v>
      </c>
      <c r="D1034" s="78">
        <v>662</v>
      </c>
      <c r="E1034" s="74">
        <v>1938</v>
      </c>
      <c r="F1034" s="78">
        <v>658</v>
      </c>
      <c r="G1034" s="78">
        <v>32</v>
      </c>
      <c r="H1034" s="69">
        <v>24.476763830955381</v>
      </c>
      <c r="I1034" s="69">
        <v>6.8775283509118799</v>
      </c>
      <c r="J1034" s="69">
        <v>3.5280436924724072</v>
      </c>
      <c r="K1034" s="69">
        <v>668.44247576296891</v>
      </c>
      <c r="L1034" s="69">
        <f t="shared" si="193"/>
        <v>32.9</v>
      </c>
      <c r="M1034" s="69">
        <f t="shared" si="194"/>
        <v>-0.89999999999999858</v>
      </c>
      <c r="N1034" s="69">
        <f t="shared" si="204"/>
        <v>-8.9999999999999858E-2</v>
      </c>
      <c r="O1034" s="69">
        <f t="shared" si="195"/>
        <v>32.9</v>
      </c>
      <c r="P1034" s="69">
        <f t="shared" si="196"/>
        <v>0.4</v>
      </c>
      <c r="Q1034" s="70">
        <f t="shared" si="197"/>
        <v>4</v>
      </c>
      <c r="R1034" s="70">
        <v>24.476763830955381</v>
      </c>
      <c r="S1034" s="71">
        <f t="shared" si="198"/>
        <v>3.4387641754559399</v>
      </c>
      <c r="T1034" s="71">
        <f t="shared" si="199"/>
        <v>0.35280436924724073</v>
      </c>
      <c r="U1034" s="86">
        <v>6.6844247576296896</v>
      </c>
      <c r="V1034" s="70">
        <f t="shared" si="200"/>
        <v>34.737148394793763</v>
      </c>
      <c r="W1034" s="86">
        <f t="shared" si="201"/>
        <v>12.143272103298345</v>
      </c>
      <c r="X1034" s="86">
        <f t="shared" si="202"/>
        <v>47</v>
      </c>
      <c r="Y1034" s="25">
        <f t="shared" si="203"/>
        <v>40</v>
      </c>
    </row>
    <row r="1035" spans="1:25" ht="24" x14ac:dyDescent="0.45">
      <c r="A1035" s="10" t="s">
        <v>381</v>
      </c>
      <c r="B1035" s="21" t="s">
        <v>21</v>
      </c>
      <c r="C1035" s="77" t="s">
        <v>1190</v>
      </c>
      <c r="D1035" s="78">
        <v>564</v>
      </c>
      <c r="E1035" s="74">
        <v>1729</v>
      </c>
      <c r="F1035" s="78">
        <v>539</v>
      </c>
      <c r="G1035" s="78">
        <v>118</v>
      </c>
      <c r="H1035" s="69">
        <v>20.853315408850204</v>
      </c>
      <c r="I1035" s="69">
        <v>5.8594048186016625</v>
      </c>
      <c r="J1035" s="69">
        <v>3.1475683923038145</v>
      </c>
      <c r="K1035" s="69">
        <v>547.55394291221921</v>
      </c>
      <c r="L1035" s="69">
        <f t="shared" si="193"/>
        <v>26.950000000000003</v>
      </c>
      <c r="M1035" s="69">
        <f t="shared" si="194"/>
        <v>91.05</v>
      </c>
      <c r="N1035" s="69">
        <f t="shared" si="204"/>
        <v>9.1050000000000004</v>
      </c>
      <c r="O1035" s="69">
        <f t="shared" si="195"/>
        <v>26.950000000000003</v>
      </c>
      <c r="P1035" s="69">
        <f t="shared" si="196"/>
        <v>2.5</v>
      </c>
      <c r="Q1035" s="70">
        <f t="shared" si="197"/>
        <v>25</v>
      </c>
      <c r="R1035" s="70">
        <v>20.853315408850204</v>
      </c>
      <c r="S1035" s="71">
        <f t="shared" si="198"/>
        <v>2.9297024093008313</v>
      </c>
      <c r="T1035" s="71">
        <f t="shared" si="199"/>
        <v>0.31475683923038145</v>
      </c>
      <c r="U1035" s="86">
        <v>5.4755394291221924</v>
      </c>
      <c r="V1035" s="70">
        <f t="shared" si="200"/>
        <v>22.338800408042847</v>
      </c>
      <c r="W1035" s="86">
        <f t="shared" si="201"/>
        <v>7.8091076657516449</v>
      </c>
      <c r="X1035" s="86">
        <f t="shared" si="202"/>
        <v>30</v>
      </c>
      <c r="Y1035" s="25">
        <f t="shared" si="203"/>
        <v>26</v>
      </c>
    </row>
    <row r="1036" spans="1:25" ht="24" x14ac:dyDescent="0.45">
      <c r="A1036" s="10" t="s">
        <v>275</v>
      </c>
      <c r="B1036" s="21" t="s">
        <v>21</v>
      </c>
      <c r="C1036" s="77" t="s">
        <v>1199</v>
      </c>
      <c r="D1036" s="78">
        <v>536</v>
      </c>
      <c r="E1036" s="74">
        <v>1635</v>
      </c>
      <c r="F1036" s="78">
        <v>521</v>
      </c>
      <c r="G1036" s="78">
        <v>82</v>
      </c>
      <c r="H1036" s="69">
        <v>19.818044431105868</v>
      </c>
      <c r="I1036" s="69">
        <v>5.5685123807987429</v>
      </c>
      <c r="J1036" s="69">
        <v>2.9764455300270307</v>
      </c>
      <c r="K1036" s="69">
        <v>529.26828248101333</v>
      </c>
      <c r="L1036" s="69">
        <f t="shared" si="193"/>
        <v>26.05</v>
      </c>
      <c r="M1036" s="69">
        <f t="shared" si="194"/>
        <v>55.95</v>
      </c>
      <c r="N1036" s="69">
        <f t="shared" si="204"/>
        <v>5.5950000000000006</v>
      </c>
      <c r="O1036" s="69">
        <f t="shared" si="195"/>
        <v>26.05</v>
      </c>
      <c r="P1036" s="69">
        <f t="shared" si="196"/>
        <v>1.5</v>
      </c>
      <c r="Q1036" s="70">
        <f t="shared" si="197"/>
        <v>15</v>
      </c>
      <c r="R1036" s="70">
        <v>19.818044431105868</v>
      </c>
      <c r="S1036" s="71">
        <f t="shared" si="198"/>
        <v>2.7842561903993714</v>
      </c>
      <c r="T1036" s="71">
        <f t="shared" si="199"/>
        <v>0.29764455300270309</v>
      </c>
      <c r="U1036" s="86">
        <v>5.2926828248101332</v>
      </c>
      <c r="V1036" s="70">
        <f t="shared" si="200"/>
        <v>23.502338893312668</v>
      </c>
      <c r="W1036" s="86">
        <f t="shared" si="201"/>
        <v>8.2158527522714309</v>
      </c>
      <c r="X1036" s="86">
        <f t="shared" si="202"/>
        <v>32</v>
      </c>
      <c r="Y1036" s="25">
        <f t="shared" si="203"/>
        <v>27</v>
      </c>
    </row>
    <row r="1037" spans="1:25" ht="24" x14ac:dyDescent="0.45">
      <c r="A1037" s="10" t="s">
        <v>442</v>
      </c>
      <c r="B1037" s="21" t="s">
        <v>21</v>
      </c>
      <c r="C1037" s="77" t="s">
        <v>1201</v>
      </c>
      <c r="D1037" s="78">
        <v>559</v>
      </c>
      <c r="E1037" s="74">
        <v>1612</v>
      </c>
      <c r="F1037" s="78">
        <v>544</v>
      </c>
      <c r="G1037" s="78">
        <v>24</v>
      </c>
      <c r="H1037" s="69">
        <v>20.668445591395859</v>
      </c>
      <c r="I1037" s="69">
        <v>5.8074597404225692</v>
      </c>
      <c r="J1037" s="69">
        <v>2.9345750424486692</v>
      </c>
      <c r="K1037" s="69">
        <v>552.63329303199862</v>
      </c>
      <c r="L1037" s="69">
        <f t="shared" si="193"/>
        <v>27.200000000000003</v>
      </c>
      <c r="M1037" s="69">
        <f t="shared" si="194"/>
        <v>-3.2000000000000028</v>
      </c>
      <c r="N1037" s="69">
        <f t="shared" si="204"/>
        <v>-0.32000000000000028</v>
      </c>
      <c r="O1037" s="69">
        <f t="shared" si="195"/>
        <v>27.200000000000003</v>
      </c>
      <c r="P1037" s="69">
        <f t="shared" si="196"/>
        <v>1.5</v>
      </c>
      <c r="Q1037" s="70">
        <f t="shared" si="197"/>
        <v>15</v>
      </c>
      <c r="R1037" s="70">
        <v>20.668445591395859</v>
      </c>
      <c r="S1037" s="71">
        <f t="shared" si="198"/>
        <v>2.9037298702112846</v>
      </c>
      <c r="T1037" s="71">
        <f t="shared" si="199"/>
        <v>0.29345750424486694</v>
      </c>
      <c r="U1037" s="86">
        <v>5.5263329303199864</v>
      </c>
      <c r="V1037" s="70">
        <f t="shared" si="200"/>
        <v>30.625050887682264</v>
      </c>
      <c r="W1037" s="86">
        <f t="shared" si="201"/>
        <v>10.705781657144348</v>
      </c>
      <c r="X1037" s="86">
        <f t="shared" si="202"/>
        <v>41</v>
      </c>
      <c r="Y1037" s="25">
        <f t="shared" si="203"/>
        <v>35</v>
      </c>
    </row>
    <row r="1038" spans="1:25" ht="24" x14ac:dyDescent="0.45">
      <c r="A1038" s="10" t="s">
        <v>442</v>
      </c>
      <c r="B1038" s="21" t="s">
        <v>21</v>
      </c>
      <c r="C1038" s="77" t="s">
        <v>1212</v>
      </c>
      <c r="D1038" s="78">
        <v>493</v>
      </c>
      <c r="E1038" s="74">
        <v>1510</v>
      </c>
      <c r="F1038" s="78">
        <v>486</v>
      </c>
      <c r="G1038" s="78">
        <v>39</v>
      </c>
      <c r="H1038" s="69">
        <v>18.228164000998493</v>
      </c>
      <c r="I1038" s="69">
        <v>5.1217847084585451</v>
      </c>
      <c r="J1038" s="69">
        <v>2.7488885323185421</v>
      </c>
      <c r="K1038" s="69">
        <v>493.71283164255755</v>
      </c>
      <c r="L1038" s="69">
        <f t="shared" si="193"/>
        <v>24.3</v>
      </c>
      <c r="M1038" s="69">
        <f t="shared" si="194"/>
        <v>14.7</v>
      </c>
      <c r="N1038" s="69">
        <f t="shared" si="204"/>
        <v>1.47</v>
      </c>
      <c r="O1038" s="69">
        <f t="shared" si="195"/>
        <v>24.3</v>
      </c>
      <c r="P1038" s="69">
        <f t="shared" si="196"/>
        <v>0.70000000000000007</v>
      </c>
      <c r="Q1038" s="70">
        <f t="shared" si="197"/>
        <v>7</v>
      </c>
      <c r="R1038" s="70">
        <v>18.228164000998493</v>
      </c>
      <c r="S1038" s="71">
        <f t="shared" si="198"/>
        <v>2.5608923542292725</v>
      </c>
      <c r="T1038" s="71">
        <f t="shared" si="199"/>
        <v>0.27488885323185425</v>
      </c>
      <c r="U1038" s="86">
        <v>4.9371283164255759</v>
      </c>
      <c r="V1038" s="70">
        <f t="shared" si="200"/>
        <v>24.681295818421489</v>
      </c>
      <c r="W1038" s="86">
        <f t="shared" si="201"/>
        <v>8.6279877547464761</v>
      </c>
      <c r="X1038" s="86">
        <f t="shared" si="202"/>
        <v>33</v>
      </c>
      <c r="Y1038" s="25">
        <f t="shared" si="203"/>
        <v>28</v>
      </c>
    </row>
    <row r="1039" spans="1:25" ht="24" x14ac:dyDescent="0.45">
      <c r="A1039" s="10" t="s">
        <v>275</v>
      </c>
      <c r="B1039" s="21" t="s">
        <v>21</v>
      </c>
      <c r="C1039" s="77" t="s">
        <v>1272</v>
      </c>
      <c r="D1039" s="78">
        <v>147</v>
      </c>
      <c r="E1039" s="74">
        <v>393</v>
      </c>
      <c r="F1039" s="78">
        <v>144</v>
      </c>
      <c r="G1039" s="78">
        <v>18</v>
      </c>
      <c r="H1039" s="69">
        <v>5.4351726331577659</v>
      </c>
      <c r="I1039" s="69">
        <v>1.5271852984653269</v>
      </c>
      <c r="J1039" s="69">
        <v>0.71543920079548806</v>
      </c>
      <c r="K1039" s="69">
        <v>146.2852834496467</v>
      </c>
      <c r="L1039" s="69">
        <f t="shared" si="193"/>
        <v>7.2</v>
      </c>
      <c r="M1039" s="69">
        <f t="shared" si="194"/>
        <v>10.8</v>
      </c>
      <c r="N1039" s="69">
        <f t="shared" si="204"/>
        <v>1.08</v>
      </c>
      <c r="O1039" s="69">
        <f t="shared" si="195"/>
        <v>7.2</v>
      </c>
      <c r="P1039" s="69">
        <f t="shared" si="196"/>
        <v>0.30000000000000004</v>
      </c>
      <c r="Q1039" s="70">
        <f t="shared" si="197"/>
        <v>3</v>
      </c>
      <c r="R1039" s="70">
        <v>5.4351726331577659</v>
      </c>
      <c r="S1039" s="71">
        <f t="shared" si="198"/>
        <v>0.76359264923266346</v>
      </c>
      <c r="T1039" s="71">
        <f t="shared" si="199"/>
        <v>7.1543920079548809E-2</v>
      </c>
      <c r="U1039" s="86">
        <v>1.4628528344964671</v>
      </c>
      <c r="V1039" s="70">
        <f t="shared" si="200"/>
        <v>6.8100741968073475</v>
      </c>
      <c r="W1039" s="86">
        <f t="shared" si="201"/>
        <v>2.3806382457080653</v>
      </c>
      <c r="X1039" s="86">
        <f t="shared" si="202"/>
        <v>9</v>
      </c>
      <c r="Y1039" s="25">
        <f t="shared" si="203"/>
        <v>8</v>
      </c>
    </row>
    <row r="1040" spans="1:25" ht="24" x14ac:dyDescent="0.45">
      <c r="A1040" s="6" t="s">
        <v>38</v>
      </c>
      <c r="B1040" s="17" t="s">
        <v>37</v>
      </c>
      <c r="C1040" s="82" t="s">
        <v>38</v>
      </c>
      <c r="D1040" s="83">
        <v>109231</v>
      </c>
      <c r="E1040" s="74">
        <v>373416</v>
      </c>
      <c r="F1040" s="83">
        <v>104694</v>
      </c>
      <c r="G1040" s="83">
        <v>8776</v>
      </c>
      <c r="H1040" s="69">
        <v>6240.0890912492896</v>
      </c>
      <c r="I1040" s="69">
        <v>1046.276663672533</v>
      </c>
      <c r="J1040" s="69">
        <v>582.58871320885271</v>
      </c>
      <c r="K1040" s="69">
        <v>104476.31533528103</v>
      </c>
      <c r="L1040" s="69">
        <f t="shared" si="193"/>
        <v>5234.7000000000007</v>
      </c>
      <c r="M1040" s="69">
        <f t="shared" si="194"/>
        <v>3541.2999999999993</v>
      </c>
      <c r="N1040" s="69">
        <f t="shared" si="204"/>
        <v>354.12999999999994</v>
      </c>
      <c r="O1040" s="69">
        <f t="shared" si="195"/>
        <v>5234.7000000000007</v>
      </c>
      <c r="P1040" s="69">
        <f t="shared" si="196"/>
        <v>453.70000000000005</v>
      </c>
      <c r="Q1040" s="70">
        <f t="shared" si="197"/>
        <v>4537</v>
      </c>
      <c r="R1040" s="70">
        <v>6240.0890912492896</v>
      </c>
      <c r="S1040" s="71">
        <f t="shared" si="198"/>
        <v>523.1383318362665</v>
      </c>
      <c r="T1040" s="71">
        <f t="shared" si="199"/>
        <v>58.258871320885277</v>
      </c>
      <c r="U1040" s="86">
        <v>1044.7631533528104</v>
      </c>
      <c r="V1040" s="70">
        <f t="shared" si="200"/>
        <v>7849.301705117482</v>
      </c>
      <c r="W1040" s="86">
        <f t="shared" si="201"/>
        <v>2743.9272027409938</v>
      </c>
      <c r="X1040" s="86">
        <f t="shared" si="202"/>
        <v>10593</v>
      </c>
      <c r="Y1040" s="25">
        <f t="shared" si="203"/>
        <v>9008</v>
      </c>
    </row>
    <row r="1041" spans="1:25" ht="24" x14ac:dyDescent="0.45">
      <c r="A1041" s="7" t="s">
        <v>56</v>
      </c>
      <c r="B1041" s="18" t="s">
        <v>37</v>
      </c>
      <c r="C1041" s="84" t="s">
        <v>56</v>
      </c>
      <c r="D1041" s="85">
        <v>74146</v>
      </c>
      <c r="E1041" s="74">
        <v>234997</v>
      </c>
      <c r="F1041" s="85">
        <v>71801</v>
      </c>
      <c r="G1041" s="85">
        <v>6292</v>
      </c>
      <c r="H1041" s="69">
        <v>4235.7723151831424</v>
      </c>
      <c r="I1041" s="69">
        <v>710.2125724809224</v>
      </c>
      <c r="J1041" s="69">
        <v>366.63292370423534</v>
      </c>
      <c r="K1041" s="69">
        <v>71651.708000348764</v>
      </c>
      <c r="L1041" s="69">
        <f t="shared" si="193"/>
        <v>3590.05</v>
      </c>
      <c r="M1041" s="69">
        <f t="shared" si="194"/>
        <v>2701.95</v>
      </c>
      <c r="N1041" s="69">
        <f t="shared" si="204"/>
        <v>270.19499999999999</v>
      </c>
      <c r="O1041" s="69">
        <f t="shared" si="195"/>
        <v>3590.05</v>
      </c>
      <c r="P1041" s="69">
        <f t="shared" si="196"/>
        <v>234.5</v>
      </c>
      <c r="Q1041" s="70">
        <f t="shared" si="197"/>
        <v>2345</v>
      </c>
      <c r="R1041" s="70">
        <v>4235.7723151831424</v>
      </c>
      <c r="S1041" s="71">
        <f t="shared" si="198"/>
        <v>355.1062862404612</v>
      </c>
      <c r="T1041" s="71">
        <f t="shared" si="199"/>
        <v>36.663292370423534</v>
      </c>
      <c r="U1041" s="86">
        <v>716.51708000348765</v>
      </c>
      <c r="V1041" s="70">
        <f t="shared" si="200"/>
        <v>5235.037389056668</v>
      </c>
      <c r="W1041" s="86">
        <f t="shared" si="201"/>
        <v>1830.043236818578</v>
      </c>
      <c r="X1041" s="86">
        <f t="shared" si="202"/>
        <v>7065</v>
      </c>
      <c r="Y1041" s="25">
        <f t="shared" si="203"/>
        <v>6008</v>
      </c>
    </row>
    <row r="1042" spans="1:25" ht="24" x14ac:dyDescent="0.45">
      <c r="A1042" s="7" t="s">
        <v>101</v>
      </c>
      <c r="B1042" s="18" t="s">
        <v>37</v>
      </c>
      <c r="C1042" s="84" t="s">
        <v>101</v>
      </c>
      <c r="D1042" s="85">
        <v>35529</v>
      </c>
      <c r="E1042" s="74">
        <v>121638</v>
      </c>
      <c r="F1042" s="85">
        <v>34576</v>
      </c>
      <c r="G1042" s="85">
        <v>2628</v>
      </c>
      <c r="H1042" s="69">
        <v>2029.6813663062319</v>
      </c>
      <c r="I1042" s="69">
        <v>340.31697580010643</v>
      </c>
      <c r="J1042" s="69">
        <v>189.77474424582346</v>
      </c>
      <c r="K1042" s="69">
        <v>34504.10796256402</v>
      </c>
      <c r="L1042" s="69">
        <f t="shared" si="193"/>
        <v>1728.8000000000002</v>
      </c>
      <c r="M1042" s="69">
        <f t="shared" si="194"/>
        <v>899.19999999999982</v>
      </c>
      <c r="N1042" s="69">
        <f t="shared" si="204"/>
        <v>89.919999999999987</v>
      </c>
      <c r="O1042" s="69">
        <f t="shared" si="195"/>
        <v>1728.8000000000002</v>
      </c>
      <c r="P1042" s="69">
        <f t="shared" si="196"/>
        <v>95.300000000000011</v>
      </c>
      <c r="Q1042" s="70">
        <f t="shared" si="197"/>
        <v>953</v>
      </c>
      <c r="R1042" s="70">
        <v>2029.6813663062319</v>
      </c>
      <c r="S1042" s="71">
        <f t="shared" si="198"/>
        <v>170.15848790005322</v>
      </c>
      <c r="T1042" s="71">
        <f t="shared" si="199"/>
        <v>18.977474424582347</v>
      </c>
      <c r="U1042" s="86">
        <v>345.04107962564024</v>
      </c>
      <c r="V1042" s="70">
        <f t="shared" si="200"/>
        <v>2531.2834594073429</v>
      </c>
      <c r="W1042" s="86">
        <f t="shared" si="201"/>
        <v>884.87585304407401</v>
      </c>
      <c r="X1042" s="86">
        <f t="shared" si="202"/>
        <v>3416</v>
      </c>
      <c r="Y1042" s="25">
        <f t="shared" si="203"/>
        <v>2905</v>
      </c>
    </row>
    <row r="1043" spans="1:25" ht="24" x14ac:dyDescent="0.45">
      <c r="A1043" s="8" t="s">
        <v>135</v>
      </c>
      <c r="B1043" s="19" t="s">
        <v>37</v>
      </c>
      <c r="C1043" s="72" t="s">
        <v>135</v>
      </c>
      <c r="D1043" s="73">
        <v>25646</v>
      </c>
      <c r="E1043" s="74">
        <v>89268</v>
      </c>
      <c r="F1043" s="73">
        <v>24561</v>
      </c>
      <c r="G1043" s="73">
        <v>2358</v>
      </c>
      <c r="H1043" s="69">
        <v>1465.0907236423659</v>
      </c>
      <c r="I1043" s="69">
        <v>245.6519789853227</v>
      </c>
      <c r="J1043" s="69">
        <v>139.27236446945994</v>
      </c>
      <c r="K1043" s="69">
        <v>24509.931619288953</v>
      </c>
      <c r="L1043" s="69">
        <f t="shared" si="193"/>
        <v>1228.0500000000002</v>
      </c>
      <c r="M1043" s="69">
        <f t="shared" si="194"/>
        <v>1129.9499999999998</v>
      </c>
      <c r="N1043" s="69">
        <f t="shared" si="204"/>
        <v>112.99499999999998</v>
      </c>
      <c r="O1043" s="69">
        <f t="shared" si="195"/>
        <v>1228.0500000000002</v>
      </c>
      <c r="P1043" s="69">
        <f t="shared" si="196"/>
        <v>108.5</v>
      </c>
      <c r="Q1043" s="70">
        <f t="shared" si="197"/>
        <v>1085</v>
      </c>
      <c r="R1043" s="70">
        <v>1465.0907236423659</v>
      </c>
      <c r="S1043" s="71">
        <f t="shared" si="198"/>
        <v>122.82598949266135</v>
      </c>
      <c r="T1043" s="71">
        <f t="shared" si="199"/>
        <v>13.927236446945995</v>
      </c>
      <c r="U1043" s="86">
        <v>245.09931619288955</v>
      </c>
      <c r="V1043" s="70">
        <f t="shared" si="200"/>
        <v>1814.593792880971</v>
      </c>
      <c r="W1043" s="86">
        <f t="shared" si="201"/>
        <v>634.33837266885007</v>
      </c>
      <c r="X1043" s="86">
        <f t="shared" si="202"/>
        <v>2449</v>
      </c>
      <c r="Y1043" s="25">
        <f t="shared" si="203"/>
        <v>2083</v>
      </c>
    </row>
    <row r="1044" spans="1:25" ht="24" x14ac:dyDescent="0.45">
      <c r="A1044" s="8" t="s">
        <v>136</v>
      </c>
      <c r="B1044" s="19" t="s">
        <v>37</v>
      </c>
      <c r="C1044" s="72" t="s">
        <v>136</v>
      </c>
      <c r="D1044" s="73">
        <v>24347</v>
      </c>
      <c r="E1044" s="74">
        <v>89091</v>
      </c>
      <c r="F1044" s="73">
        <v>22602</v>
      </c>
      <c r="G1044" s="73">
        <v>1772</v>
      </c>
      <c r="H1044" s="69">
        <v>1390.8821589534698</v>
      </c>
      <c r="I1044" s="69">
        <v>233.20941793479108</v>
      </c>
      <c r="J1044" s="69">
        <v>138.99621614630837</v>
      </c>
      <c r="K1044" s="69">
        <v>22555.00486377464</v>
      </c>
      <c r="L1044" s="69">
        <f t="shared" si="193"/>
        <v>1130.1000000000001</v>
      </c>
      <c r="M1044" s="69">
        <f t="shared" si="194"/>
        <v>641.89999999999986</v>
      </c>
      <c r="N1044" s="69">
        <f t="shared" si="204"/>
        <v>64.189999999999984</v>
      </c>
      <c r="O1044" s="69">
        <f t="shared" si="195"/>
        <v>1130.1000000000001</v>
      </c>
      <c r="P1044" s="69">
        <f t="shared" si="196"/>
        <v>174.5</v>
      </c>
      <c r="Q1044" s="70">
        <f t="shared" si="197"/>
        <v>1745</v>
      </c>
      <c r="R1044" s="70">
        <v>1390.8821589534698</v>
      </c>
      <c r="S1044" s="71">
        <f t="shared" si="198"/>
        <v>116.60470896739554</v>
      </c>
      <c r="T1044" s="71">
        <f t="shared" si="199"/>
        <v>13.899621614630838</v>
      </c>
      <c r="U1044" s="86">
        <v>225.55004863774639</v>
      </c>
      <c r="V1044" s="70">
        <f t="shared" si="200"/>
        <v>1829.4472949439808</v>
      </c>
      <c r="W1044" s="86">
        <f t="shared" si="201"/>
        <v>639.53079995701125</v>
      </c>
      <c r="X1044" s="86">
        <f t="shared" si="202"/>
        <v>2469</v>
      </c>
      <c r="Y1044" s="25">
        <f t="shared" si="203"/>
        <v>2100</v>
      </c>
    </row>
    <row r="1045" spans="1:25" ht="24" x14ac:dyDescent="0.45">
      <c r="A1045" s="8" t="s">
        <v>164</v>
      </c>
      <c r="B1045" s="19" t="s">
        <v>37</v>
      </c>
      <c r="C1045" s="72" t="s">
        <v>165</v>
      </c>
      <c r="D1045" s="73">
        <v>18607</v>
      </c>
      <c r="E1045" s="74">
        <v>65547</v>
      </c>
      <c r="F1045" s="73">
        <v>17681</v>
      </c>
      <c r="G1045" s="73">
        <v>644</v>
      </c>
      <c r="H1045" s="69">
        <v>1062.9705644082314</v>
      </c>
      <c r="I1045" s="69">
        <v>178.22843223036338</v>
      </c>
      <c r="J1045" s="69">
        <v>102.26380868709607</v>
      </c>
      <c r="K1045" s="69">
        <v>17644.23683728871</v>
      </c>
      <c r="L1045" s="69">
        <f t="shared" si="193"/>
        <v>884.05000000000007</v>
      </c>
      <c r="M1045" s="69">
        <f t="shared" si="194"/>
        <v>-240.05000000000007</v>
      </c>
      <c r="N1045" s="69">
        <f t="shared" si="204"/>
        <v>-24.005000000000006</v>
      </c>
      <c r="O1045" s="69">
        <f t="shared" si="195"/>
        <v>884.05000000000007</v>
      </c>
      <c r="P1045" s="69">
        <f t="shared" si="196"/>
        <v>92.600000000000009</v>
      </c>
      <c r="Q1045" s="70">
        <f t="shared" si="197"/>
        <v>926</v>
      </c>
      <c r="R1045" s="70">
        <v>1062.9705644082314</v>
      </c>
      <c r="S1045" s="71">
        <f t="shared" si="198"/>
        <v>89.114216115181691</v>
      </c>
      <c r="T1045" s="71">
        <f t="shared" si="199"/>
        <v>10.226380868709608</v>
      </c>
      <c r="U1045" s="86">
        <v>176.44236837288713</v>
      </c>
      <c r="V1045" s="70">
        <f t="shared" si="200"/>
        <v>1434.9057680275907</v>
      </c>
      <c r="W1045" s="86">
        <f t="shared" si="201"/>
        <v>501.60856572679472</v>
      </c>
      <c r="X1045" s="86">
        <f t="shared" si="202"/>
        <v>1937</v>
      </c>
      <c r="Y1045" s="25">
        <f t="shared" si="203"/>
        <v>1647</v>
      </c>
    </row>
    <row r="1046" spans="1:25" ht="24" x14ac:dyDescent="0.45">
      <c r="A1046" s="9" t="s">
        <v>227</v>
      </c>
      <c r="B1046" s="20" t="s">
        <v>37</v>
      </c>
      <c r="C1046" s="75" t="s">
        <v>227</v>
      </c>
      <c r="D1046" s="76">
        <v>14208</v>
      </c>
      <c r="E1046" s="74">
        <v>47489</v>
      </c>
      <c r="F1046" s="76">
        <v>13811</v>
      </c>
      <c r="G1046" s="76">
        <v>1145</v>
      </c>
      <c r="H1046" s="69">
        <v>811.66688768270831</v>
      </c>
      <c r="I1046" s="69">
        <v>136.09230747186558</v>
      </c>
      <c r="J1046" s="69">
        <v>74.09043908556464</v>
      </c>
      <c r="K1046" s="69">
        <v>13782.283522413571</v>
      </c>
      <c r="L1046" s="69">
        <f t="shared" si="193"/>
        <v>690.55000000000007</v>
      </c>
      <c r="M1046" s="69">
        <f t="shared" si="194"/>
        <v>454.44999999999993</v>
      </c>
      <c r="N1046" s="69">
        <f t="shared" si="204"/>
        <v>45.444999999999993</v>
      </c>
      <c r="O1046" s="69">
        <f t="shared" si="195"/>
        <v>690.55000000000007</v>
      </c>
      <c r="P1046" s="69">
        <f t="shared" si="196"/>
        <v>39.700000000000003</v>
      </c>
      <c r="Q1046" s="70">
        <f t="shared" si="197"/>
        <v>397</v>
      </c>
      <c r="R1046" s="70">
        <v>811.66688768270831</v>
      </c>
      <c r="S1046" s="71">
        <f t="shared" si="198"/>
        <v>68.046153735932791</v>
      </c>
      <c r="T1046" s="71">
        <f t="shared" si="199"/>
        <v>7.4090439085564643</v>
      </c>
      <c r="U1046" s="86">
        <v>137.8228352241357</v>
      </c>
      <c r="V1046" s="70">
        <f t="shared" si="200"/>
        <v>1004.3818327342203</v>
      </c>
      <c r="W1046" s="86">
        <f t="shared" si="201"/>
        <v>351.10774643577463</v>
      </c>
      <c r="X1046" s="86">
        <f t="shared" si="202"/>
        <v>1355</v>
      </c>
      <c r="Y1046" s="25">
        <f t="shared" si="203"/>
        <v>1152</v>
      </c>
    </row>
    <row r="1047" spans="1:25" ht="24" x14ac:dyDescent="0.45">
      <c r="A1047" s="9" t="s">
        <v>289</v>
      </c>
      <c r="B1047" s="20" t="s">
        <v>37</v>
      </c>
      <c r="C1047" s="75" t="s">
        <v>290</v>
      </c>
      <c r="D1047" s="76">
        <v>9294</v>
      </c>
      <c r="E1047" s="74">
        <v>33558</v>
      </c>
      <c r="F1047" s="76">
        <v>8932</v>
      </c>
      <c r="G1047" s="76">
        <v>558</v>
      </c>
      <c r="H1047" s="69">
        <v>530.9425713769067</v>
      </c>
      <c r="I1047" s="69">
        <v>89.023219710270183</v>
      </c>
      <c r="J1047" s="69">
        <v>52.355849877516434</v>
      </c>
      <c r="K1047" s="69">
        <v>8913.4281675619441</v>
      </c>
      <c r="L1047" s="69">
        <f t="shared" si="193"/>
        <v>446.6</v>
      </c>
      <c r="M1047" s="69">
        <f t="shared" si="194"/>
        <v>111.39999999999998</v>
      </c>
      <c r="N1047" s="69">
        <f t="shared" si="204"/>
        <v>11.139999999999997</v>
      </c>
      <c r="O1047" s="69">
        <f t="shared" si="195"/>
        <v>446.6</v>
      </c>
      <c r="P1047" s="69">
        <f t="shared" si="196"/>
        <v>36.200000000000003</v>
      </c>
      <c r="Q1047" s="70">
        <f t="shared" si="197"/>
        <v>362</v>
      </c>
      <c r="R1047" s="70">
        <v>530.9425713769067</v>
      </c>
      <c r="S1047" s="71">
        <f t="shared" si="198"/>
        <v>44.511609855135092</v>
      </c>
      <c r="T1047" s="71">
        <f t="shared" si="199"/>
        <v>5.2355849877516434</v>
      </c>
      <c r="U1047" s="86">
        <v>89.134281675619448</v>
      </c>
      <c r="V1047" s="70">
        <f t="shared" si="200"/>
        <v>684.41287791990976</v>
      </c>
      <c r="W1047" s="86">
        <f t="shared" si="201"/>
        <v>239.25429091435126</v>
      </c>
      <c r="X1047" s="86">
        <f t="shared" si="202"/>
        <v>924</v>
      </c>
      <c r="Y1047" s="25">
        <f t="shared" si="203"/>
        <v>786</v>
      </c>
    </row>
    <row r="1048" spans="1:25" ht="24" x14ac:dyDescent="0.45">
      <c r="A1048" s="9" t="s">
        <v>326</v>
      </c>
      <c r="B1048" s="20" t="s">
        <v>37</v>
      </c>
      <c r="C1048" s="75" t="s">
        <v>326</v>
      </c>
      <c r="D1048" s="76">
        <v>7563</v>
      </c>
      <c r="E1048" s="74">
        <v>26352</v>
      </c>
      <c r="F1048" s="76">
        <v>7074</v>
      </c>
      <c r="G1048" s="76">
        <v>572</v>
      </c>
      <c r="H1048" s="69">
        <v>432.05494591387406</v>
      </c>
      <c r="I1048" s="69">
        <v>72.442716878499397</v>
      </c>
      <c r="J1048" s="69">
        <v>41.113336789210116</v>
      </c>
      <c r="K1048" s="69">
        <v>7059.2914081206</v>
      </c>
      <c r="L1048" s="69">
        <f t="shared" si="193"/>
        <v>353.70000000000005</v>
      </c>
      <c r="M1048" s="69">
        <f t="shared" si="194"/>
        <v>218.29999999999995</v>
      </c>
      <c r="N1048" s="69">
        <f t="shared" si="204"/>
        <v>21.829999999999995</v>
      </c>
      <c r="O1048" s="69">
        <f t="shared" si="195"/>
        <v>353.70000000000005</v>
      </c>
      <c r="P1048" s="69">
        <f t="shared" si="196"/>
        <v>48.900000000000006</v>
      </c>
      <c r="Q1048" s="70">
        <f t="shared" si="197"/>
        <v>489</v>
      </c>
      <c r="R1048" s="70">
        <v>432.05494591387406</v>
      </c>
      <c r="S1048" s="71">
        <f t="shared" si="198"/>
        <v>36.221358439249698</v>
      </c>
      <c r="T1048" s="71">
        <f t="shared" si="199"/>
        <v>4.111333678921012</v>
      </c>
      <c r="U1048" s="86">
        <v>70.592914081206004</v>
      </c>
      <c r="V1048" s="70">
        <f t="shared" si="200"/>
        <v>561.82788475540872</v>
      </c>
      <c r="W1048" s="86">
        <f t="shared" si="201"/>
        <v>196.40152387488391</v>
      </c>
      <c r="X1048" s="86">
        <f t="shared" si="202"/>
        <v>758</v>
      </c>
      <c r="Y1048" s="25">
        <f t="shared" si="203"/>
        <v>645</v>
      </c>
    </row>
    <row r="1049" spans="1:25" ht="24" x14ac:dyDescent="0.45">
      <c r="A1049" s="10" t="s">
        <v>136</v>
      </c>
      <c r="B1049" s="21" t="s">
        <v>37</v>
      </c>
      <c r="C1049" s="77" t="s">
        <v>679</v>
      </c>
      <c r="D1049" s="78">
        <v>2057</v>
      </c>
      <c r="E1049" s="74">
        <v>7768</v>
      </c>
      <c r="F1049" s="78">
        <v>1692</v>
      </c>
      <c r="G1049" s="78">
        <v>253</v>
      </c>
      <c r="H1049" s="69">
        <v>117.51117595462632</v>
      </c>
      <c r="I1049" s="69">
        <v>19.703116305576259</v>
      </c>
      <c r="J1049" s="69">
        <v>12.119323018312999</v>
      </c>
      <c r="K1049" s="69">
        <v>1688.4819144105252</v>
      </c>
      <c r="L1049" s="69">
        <f t="shared" si="193"/>
        <v>84.600000000000009</v>
      </c>
      <c r="M1049" s="69">
        <f t="shared" si="194"/>
        <v>168.39999999999998</v>
      </c>
      <c r="N1049" s="69">
        <f t="shared" si="204"/>
        <v>16.839999999999996</v>
      </c>
      <c r="O1049" s="69">
        <f t="shared" si="195"/>
        <v>84.600000000000009</v>
      </c>
      <c r="P1049" s="69">
        <f t="shared" si="196"/>
        <v>36.5</v>
      </c>
      <c r="Q1049" s="70">
        <f t="shared" si="197"/>
        <v>365</v>
      </c>
      <c r="R1049" s="70">
        <v>117.51117595462632</v>
      </c>
      <c r="S1049" s="71">
        <f t="shared" si="198"/>
        <v>9.8515581527881295</v>
      </c>
      <c r="T1049" s="71">
        <f t="shared" si="199"/>
        <v>1.2119323018313</v>
      </c>
      <c r="U1049" s="86">
        <v>16.884819144105251</v>
      </c>
      <c r="V1049" s="70">
        <f t="shared" si="200"/>
        <v>162.69562094968839</v>
      </c>
      <c r="W1049" s="86">
        <f t="shared" si="201"/>
        <v>56.8744783755265</v>
      </c>
      <c r="X1049" s="86">
        <f t="shared" si="202"/>
        <v>220</v>
      </c>
      <c r="Y1049" s="25">
        <f t="shared" si="203"/>
        <v>187</v>
      </c>
    </row>
    <row r="1050" spans="1:25" ht="24" x14ac:dyDescent="0.45">
      <c r="A1050" s="10" t="s">
        <v>326</v>
      </c>
      <c r="B1050" s="21" t="s">
        <v>37</v>
      </c>
      <c r="C1050" s="77" t="s">
        <v>682</v>
      </c>
      <c r="D1050" s="78">
        <v>2344</v>
      </c>
      <c r="E1050" s="74">
        <v>7656</v>
      </c>
      <c r="F1050" s="78">
        <v>2163</v>
      </c>
      <c r="G1050" s="78">
        <v>174</v>
      </c>
      <c r="H1050" s="69">
        <v>133.90675568188826</v>
      </c>
      <c r="I1050" s="69">
        <v>22.452165590797645</v>
      </c>
      <c r="J1050" s="69">
        <v>11.944585096318786</v>
      </c>
      <c r="K1050" s="69">
        <v>2158.5025891666464</v>
      </c>
      <c r="L1050" s="69">
        <f t="shared" si="193"/>
        <v>108.15</v>
      </c>
      <c r="M1050" s="69">
        <f t="shared" si="194"/>
        <v>65.849999999999994</v>
      </c>
      <c r="N1050" s="69">
        <f t="shared" si="204"/>
        <v>6.5849999999999991</v>
      </c>
      <c r="O1050" s="69">
        <f t="shared" si="195"/>
        <v>108.15</v>
      </c>
      <c r="P1050" s="69">
        <f t="shared" si="196"/>
        <v>18.100000000000001</v>
      </c>
      <c r="Q1050" s="70">
        <f t="shared" si="197"/>
        <v>181</v>
      </c>
      <c r="R1050" s="70">
        <v>133.90675568188826</v>
      </c>
      <c r="S1050" s="71">
        <f t="shared" si="198"/>
        <v>11.226082795398822</v>
      </c>
      <c r="T1050" s="71">
        <f t="shared" si="199"/>
        <v>1.1944585096318787</v>
      </c>
      <c r="U1050" s="86">
        <v>21.585025891666465</v>
      </c>
      <c r="V1050" s="70">
        <f t="shared" si="200"/>
        <v>177.03840585932164</v>
      </c>
      <c r="W1050" s="86">
        <f t="shared" si="201"/>
        <v>61.888371222956131</v>
      </c>
      <c r="X1050" s="86">
        <f t="shared" si="202"/>
        <v>239</v>
      </c>
      <c r="Y1050" s="25">
        <f t="shared" si="203"/>
        <v>203</v>
      </c>
    </row>
    <row r="1051" spans="1:25" ht="24" x14ac:dyDescent="0.45">
      <c r="A1051" s="10" t="s">
        <v>775</v>
      </c>
      <c r="B1051" s="21" t="s">
        <v>37</v>
      </c>
      <c r="C1051" s="77" t="s">
        <v>776</v>
      </c>
      <c r="D1051" s="78">
        <v>1614</v>
      </c>
      <c r="E1051" s="74">
        <v>6125</v>
      </c>
      <c r="F1051" s="78">
        <v>1468</v>
      </c>
      <c r="G1051" s="78">
        <v>86</v>
      </c>
      <c r="H1051" s="69">
        <v>92.203713170037389</v>
      </c>
      <c r="I1051" s="69">
        <v>15.459810266018515</v>
      </c>
      <c r="J1051" s="69">
        <v>9.5559801090585914</v>
      </c>
      <c r="K1051" s="69">
        <v>1464.9476656942381</v>
      </c>
      <c r="L1051" s="69">
        <f t="shared" si="193"/>
        <v>73.400000000000006</v>
      </c>
      <c r="M1051" s="69">
        <f t="shared" si="194"/>
        <v>12.599999999999994</v>
      </c>
      <c r="N1051" s="69">
        <f t="shared" si="204"/>
        <v>1.2599999999999993</v>
      </c>
      <c r="O1051" s="69">
        <f t="shared" si="195"/>
        <v>73.400000000000006</v>
      </c>
      <c r="P1051" s="69">
        <f t="shared" si="196"/>
        <v>14.600000000000001</v>
      </c>
      <c r="Q1051" s="70">
        <f t="shared" si="197"/>
        <v>146</v>
      </c>
      <c r="R1051" s="70">
        <v>92.203713170037389</v>
      </c>
      <c r="S1051" s="71">
        <f t="shared" si="198"/>
        <v>7.7299051330092574</v>
      </c>
      <c r="T1051" s="71">
        <f t="shared" si="199"/>
        <v>0.95559801090585916</v>
      </c>
      <c r="U1051" s="86">
        <v>14.649476656942381</v>
      </c>
      <c r="V1051" s="70">
        <f t="shared" si="200"/>
        <v>126.96749694908316</v>
      </c>
      <c r="W1051" s="86">
        <f t="shared" si="201"/>
        <v>44.384785020479605</v>
      </c>
      <c r="X1051" s="86">
        <f t="shared" si="202"/>
        <v>171</v>
      </c>
      <c r="Y1051" s="25">
        <f t="shared" si="203"/>
        <v>145</v>
      </c>
    </row>
    <row r="1052" spans="1:25" ht="24" x14ac:dyDescent="0.45">
      <c r="A1052" s="10" t="s">
        <v>56</v>
      </c>
      <c r="B1052" s="21" t="s">
        <v>37</v>
      </c>
      <c r="C1052" s="77" t="s">
        <v>836</v>
      </c>
      <c r="D1052" s="78">
        <v>1768</v>
      </c>
      <c r="E1052" s="74">
        <v>5520</v>
      </c>
      <c r="F1052" s="78">
        <v>1685</v>
      </c>
      <c r="G1052" s="78">
        <v>226</v>
      </c>
      <c r="H1052" s="69">
        <v>101.00134131637304</v>
      </c>
      <c r="I1052" s="69">
        <v>16.93490988247877</v>
      </c>
      <c r="J1052" s="69">
        <v>8.6120832982862723</v>
      </c>
      <c r="K1052" s="69">
        <v>1681.4964691381413</v>
      </c>
      <c r="L1052" s="69">
        <f t="shared" si="193"/>
        <v>84.25</v>
      </c>
      <c r="M1052" s="69">
        <f t="shared" si="194"/>
        <v>141.75</v>
      </c>
      <c r="N1052" s="69">
        <f t="shared" si="204"/>
        <v>14.175000000000001</v>
      </c>
      <c r="O1052" s="69">
        <f t="shared" si="195"/>
        <v>84.25</v>
      </c>
      <c r="P1052" s="69">
        <f t="shared" si="196"/>
        <v>8.3000000000000007</v>
      </c>
      <c r="Q1052" s="70">
        <f t="shared" si="197"/>
        <v>83</v>
      </c>
      <c r="R1052" s="70">
        <v>101.00134131637304</v>
      </c>
      <c r="S1052" s="71">
        <f t="shared" si="198"/>
        <v>8.4674549412393851</v>
      </c>
      <c r="T1052" s="71">
        <f t="shared" si="199"/>
        <v>0.86120832982862727</v>
      </c>
      <c r="U1052" s="86">
        <v>16.814964691381416</v>
      </c>
      <c r="V1052" s="70">
        <f t="shared" si="200"/>
        <v>119.54755261916522</v>
      </c>
      <c r="W1052" s="86">
        <f t="shared" si="201"/>
        <v>41.790950835661384</v>
      </c>
      <c r="X1052" s="86">
        <f t="shared" si="202"/>
        <v>161</v>
      </c>
      <c r="Y1052" s="25">
        <f t="shared" si="203"/>
        <v>137</v>
      </c>
    </row>
    <row r="1053" spans="1:25" ht="24" x14ac:dyDescent="0.45">
      <c r="A1053" s="10" t="s">
        <v>289</v>
      </c>
      <c r="B1053" s="21" t="s">
        <v>37</v>
      </c>
      <c r="C1053" s="77" t="s">
        <v>166</v>
      </c>
      <c r="D1053" s="78">
        <v>958</v>
      </c>
      <c r="E1053" s="74">
        <v>3399</v>
      </c>
      <c r="F1053" s="78">
        <v>853</v>
      </c>
      <c r="G1053" s="78">
        <v>10</v>
      </c>
      <c r="H1053" s="69">
        <v>54.728102364867297</v>
      </c>
      <c r="I1053" s="69">
        <v>9.1762690426553508</v>
      </c>
      <c r="J1053" s="69">
        <v>5.3029839005208403</v>
      </c>
      <c r="K1053" s="69">
        <v>851.2264024776465</v>
      </c>
      <c r="L1053" s="69">
        <f t="shared" si="193"/>
        <v>42.650000000000006</v>
      </c>
      <c r="M1053" s="69">
        <f t="shared" si="194"/>
        <v>-32.650000000000006</v>
      </c>
      <c r="N1053" s="69">
        <f t="shared" si="204"/>
        <v>-3.2650000000000006</v>
      </c>
      <c r="O1053" s="69">
        <f t="shared" si="195"/>
        <v>42.650000000000006</v>
      </c>
      <c r="P1053" s="69">
        <f t="shared" si="196"/>
        <v>10.5</v>
      </c>
      <c r="Q1053" s="70">
        <f t="shared" si="197"/>
        <v>105</v>
      </c>
      <c r="R1053" s="70">
        <v>54.728102364867297</v>
      </c>
      <c r="S1053" s="71">
        <f t="shared" si="198"/>
        <v>4.5881345213276754</v>
      </c>
      <c r="T1053" s="71">
        <f t="shared" si="199"/>
        <v>0.53029839005208401</v>
      </c>
      <c r="U1053" s="86">
        <v>8.5122640247764654</v>
      </c>
      <c r="V1053" s="70">
        <f t="shared" si="200"/>
        <v>81.063202520919361</v>
      </c>
      <c r="W1053" s="86">
        <f t="shared" si="201"/>
        <v>28.33774708818175</v>
      </c>
      <c r="X1053" s="86">
        <f t="shared" si="202"/>
        <v>109</v>
      </c>
      <c r="Y1053" s="25">
        <f t="shared" si="203"/>
        <v>93</v>
      </c>
    </row>
    <row r="1054" spans="1:25" ht="24" x14ac:dyDescent="0.45">
      <c r="A1054" s="10" t="s">
        <v>136</v>
      </c>
      <c r="B1054" s="21" t="s">
        <v>37</v>
      </c>
      <c r="C1054" s="77" t="s">
        <v>1038</v>
      </c>
      <c r="D1054" s="78">
        <v>966</v>
      </c>
      <c r="E1054" s="74">
        <v>3295</v>
      </c>
      <c r="F1054" s="78">
        <v>865</v>
      </c>
      <c r="G1054" s="78">
        <v>72</v>
      </c>
      <c r="H1054" s="69">
        <v>55.185122008832785</v>
      </c>
      <c r="I1054" s="69">
        <v>9.25289759415978</v>
      </c>
      <c r="J1054" s="69">
        <v>5.1407272586690702</v>
      </c>
      <c r="K1054" s="69">
        <v>863.20145151601901</v>
      </c>
      <c r="L1054" s="69">
        <f t="shared" si="193"/>
        <v>43.25</v>
      </c>
      <c r="M1054" s="69">
        <f t="shared" si="194"/>
        <v>28.75</v>
      </c>
      <c r="N1054" s="69">
        <f t="shared" si="204"/>
        <v>2.875</v>
      </c>
      <c r="O1054" s="69">
        <f t="shared" si="195"/>
        <v>43.25</v>
      </c>
      <c r="P1054" s="69">
        <f t="shared" si="196"/>
        <v>10.100000000000001</v>
      </c>
      <c r="Q1054" s="70">
        <f t="shared" si="197"/>
        <v>101</v>
      </c>
      <c r="R1054" s="70">
        <v>55.185122008832785</v>
      </c>
      <c r="S1054" s="71">
        <f t="shared" si="198"/>
        <v>4.62644879707989</v>
      </c>
      <c r="T1054" s="71">
        <f t="shared" si="199"/>
        <v>0.514072725866907</v>
      </c>
      <c r="U1054" s="86">
        <v>8.6320145151601917</v>
      </c>
      <c r="V1054" s="70">
        <f t="shared" si="200"/>
        <v>75.154512595205958</v>
      </c>
      <c r="W1054" s="86">
        <f t="shared" si="201"/>
        <v>26.272211117108508</v>
      </c>
      <c r="X1054" s="86">
        <f t="shared" si="202"/>
        <v>101</v>
      </c>
      <c r="Y1054" s="25">
        <f t="shared" si="203"/>
        <v>86</v>
      </c>
    </row>
    <row r="1055" spans="1:25" ht="24" x14ac:dyDescent="0.45">
      <c r="A1055" s="10" t="s">
        <v>38</v>
      </c>
      <c r="B1055" s="21" t="s">
        <v>37</v>
      </c>
      <c r="C1055" s="77" t="s">
        <v>1083</v>
      </c>
      <c r="D1055" s="78">
        <v>809</v>
      </c>
      <c r="E1055" s="74">
        <v>2917</v>
      </c>
      <c r="F1055" s="78">
        <v>671</v>
      </c>
      <c r="G1055" s="78">
        <v>50</v>
      </c>
      <c r="H1055" s="69">
        <v>46.216111496010065</v>
      </c>
      <c r="I1055" s="69">
        <v>7.7490622708853643</v>
      </c>
      <c r="J1055" s="69">
        <v>4.5509867719385966</v>
      </c>
      <c r="K1055" s="69">
        <v>669.6048253956634</v>
      </c>
      <c r="L1055" s="69">
        <f t="shared" si="193"/>
        <v>33.550000000000004</v>
      </c>
      <c r="M1055" s="69">
        <f t="shared" si="194"/>
        <v>16.449999999999996</v>
      </c>
      <c r="N1055" s="69">
        <f t="shared" si="204"/>
        <v>1.6449999999999996</v>
      </c>
      <c r="O1055" s="69">
        <f t="shared" si="195"/>
        <v>33.550000000000004</v>
      </c>
      <c r="P1055" s="69">
        <f t="shared" si="196"/>
        <v>13.8</v>
      </c>
      <c r="Q1055" s="70">
        <f t="shared" si="197"/>
        <v>138</v>
      </c>
      <c r="R1055" s="70">
        <v>46.216111496010065</v>
      </c>
      <c r="S1055" s="71">
        <f t="shared" si="198"/>
        <v>3.8745311354426821</v>
      </c>
      <c r="T1055" s="71">
        <f t="shared" si="199"/>
        <v>0.45509867719385966</v>
      </c>
      <c r="U1055" s="86">
        <v>6.6960482539566346</v>
      </c>
      <c r="V1055" s="70">
        <f t="shared" si="200"/>
        <v>68.486592208215527</v>
      </c>
      <c r="W1055" s="86">
        <f t="shared" si="201"/>
        <v>23.941266426366692</v>
      </c>
      <c r="X1055" s="86">
        <f t="shared" si="202"/>
        <v>92</v>
      </c>
      <c r="Y1055" s="25">
        <f t="shared" si="203"/>
        <v>78</v>
      </c>
    </row>
    <row r="1056" spans="1:25" ht="24" x14ac:dyDescent="0.45">
      <c r="A1056" s="10" t="s">
        <v>38</v>
      </c>
      <c r="B1056" s="21" t="s">
        <v>37</v>
      </c>
      <c r="C1056" s="77" t="s">
        <v>1093</v>
      </c>
      <c r="D1056" s="78">
        <v>815</v>
      </c>
      <c r="E1056" s="74">
        <v>2776</v>
      </c>
      <c r="F1056" s="78">
        <v>720</v>
      </c>
      <c r="G1056" s="78">
        <v>69</v>
      </c>
      <c r="H1056" s="69">
        <v>46.558876228984182</v>
      </c>
      <c r="I1056" s="69">
        <v>7.8065336845136866</v>
      </c>
      <c r="J1056" s="69">
        <v>4.3310042094280234</v>
      </c>
      <c r="K1056" s="69">
        <v>718.50294230235113</v>
      </c>
      <c r="L1056" s="69">
        <f t="shared" si="193"/>
        <v>36</v>
      </c>
      <c r="M1056" s="69">
        <f t="shared" si="194"/>
        <v>33</v>
      </c>
      <c r="N1056" s="69">
        <f t="shared" si="204"/>
        <v>3.3</v>
      </c>
      <c r="O1056" s="69">
        <f t="shared" si="195"/>
        <v>36</v>
      </c>
      <c r="P1056" s="69">
        <f t="shared" si="196"/>
        <v>9.5</v>
      </c>
      <c r="Q1056" s="70">
        <f t="shared" si="197"/>
        <v>95</v>
      </c>
      <c r="R1056" s="70">
        <v>46.558876228984182</v>
      </c>
      <c r="S1056" s="71">
        <f t="shared" si="198"/>
        <v>3.9032668422568433</v>
      </c>
      <c r="T1056" s="71">
        <f t="shared" si="199"/>
        <v>0.43310042094280238</v>
      </c>
      <c r="U1056" s="86">
        <v>7.1850294230235114</v>
      </c>
      <c r="V1056" s="70">
        <f t="shared" si="200"/>
        <v>63.414072073321734</v>
      </c>
      <c r="W1056" s="86">
        <f t="shared" si="201"/>
        <v>22.168035315182362</v>
      </c>
      <c r="X1056" s="86">
        <f t="shared" si="202"/>
        <v>86</v>
      </c>
      <c r="Y1056" s="25">
        <f t="shared" si="203"/>
        <v>73</v>
      </c>
    </row>
    <row r="1057" spans="1:25" ht="24" x14ac:dyDescent="0.45">
      <c r="A1057" s="10" t="s">
        <v>101</v>
      </c>
      <c r="B1057" s="21" t="s">
        <v>37</v>
      </c>
      <c r="C1057" s="77" t="s">
        <v>1146</v>
      </c>
      <c r="D1057" s="78">
        <v>609</v>
      </c>
      <c r="E1057" s="74">
        <v>2223</v>
      </c>
      <c r="F1057" s="78">
        <v>588</v>
      </c>
      <c r="G1057" s="78">
        <v>42</v>
      </c>
      <c r="H1057" s="69">
        <v>34.790620396872839</v>
      </c>
      <c r="I1057" s="69">
        <v>5.8333484832746443</v>
      </c>
      <c r="J1057" s="69">
        <v>3.4682357195815912</v>
      </c>
      <c r="K1057" s="69">
        <v>586.77740288025348</v>
      </c>
      <c r="L1057" s="69">
        <f t="shared" si="193"/>
        <v>29.400000000000002</v>
      </c>
      <c r="M1057" s="69">
        <f t="shared" si="194"/>
        <v>12.599999999999998</v>
      </c>
      <c r="N1057" s="69">
        <f t="shared" si="204"/>
        <v>1.2599999999999998</v>
      </c>
      <c r="O1057" s="69">
        <f t="shared" si="195"/>
        <v>29.400000000000002</v>
      </c>
      <c r="P1057" s="69">
        <f t="shared" si="196"/>
        <v>2.1</v>
      </c>
      <c r="Q1057" s="70">
        <f t="shared" si="197"/>
        <v>21</v>
      </c>
      <c r="R1057" s="70">
        <v>34.790620396872839</v>
      </c>
      <c r="S1057" s="71">
        <f t="shared" si="198"/>
        <v>2.9166742416373221</v>
      </c>
      <c r="T1057" s="71">
        <f t="shared" si="199"/>
        <v>0.34682357195815916</v>
      </c>
      <c r="U1057" s="86">
        <v>5.8677740288025353</v>
      </c>
      <c r="V1057" s="70">
        <f t="shared" si="200"/>
        <v>44.068245095354541</v>
      </c>
      <c r="W1057" s="86">
        <f t="shared" si="201"/>
        <v>15.40519921859608</v>
      </c>
      <c r="X1057" s="86">
        <f t="shared" si="202"/>
        <v>59</v>
      </c>
      <c r="Y1057" s="25">
        <f t="shared" si="203"/>
        <v>50</v>
      </c>
    </row>
    <row r="1058" spans="1:25" ht="24" x14ac:dyDescent="0.45">
      <c r="A1058" s="10" t="s">
        <v>136</v>
      </c>
      <c r="B1058" s="21" t="s">
        <v>37</v>
      </c>
      <c r="C1058" s="77" t="s">
        <v>1153</v>
      </c>
      <c r="D1058" s="78">
        <v>624</v>
      </c>
      <c r="E1058" s="74">
        <v>2131</v>
      </c>
      <c r="F1058" s="78">
        <v>493</v>
      </c>
      <c r="G1058" s="78">
        <v>57</v>
      </c>
      <c r="H1058" s="69">
        <v>35.647532229308133</v>
      </c>
      <c r="I1058" s="69">
        <v>5.9770270173454483</v>
      </c>
      <c r="J1058" s="69">
        <v>3.3247009979434869</v>
      </c>
      <c r="K1058" s="69">
        <v>491.97493132647099</v>
      </c>
      <c r="L1058" s="69">
        <f t="shared" si="193"/>
        <v>24.650000000000002</v>
      </c>
      <c r="M1058" s="69">
        <f t="shared" si="194"/>
        <v>32.349999999999994</v>
      </c>
      <c r="N1058" s="69">
        <f t="shared" si="204"/>
        <v>3.2349999999999994</v>
      </c>
      <c r="O1058" s="69">
        <f t="shared" si="195"/>
        <v>24.650000000000002</v>
      </c>
      <c r="P1058" s="69">
        <f t="shared" si="196"/>
        <v>13.100000000000001</v>
      </c>
      <c r="Q1058" s="70">
        <f t="shared" si="197"/>
        <v>131</v>
      </c>
      <c r="R1058" s="70">
        <v>35.647532229308133</v>
      </c>
      <c r="S1058" s="71">
        <f t="shared" si="198"/>
        <v>2.9885135086727241</v>
      </c>
      <c r="T1058" s="71">
        <f t="shared" si="199"/>
        <v>0.33247009979434872</v>
      </c>
      <c r="U1058" s="86">
        <v>4.9197493132647097</v>
      </c>
      <c r="V1058" s="70">
        <f t="shared" si="200"/>
        <v>53.08832495145122</v>
      </c>
      <c r="W1058" s="86">
        <f t="shared" si="201"/>
        <v>18.558402320969289</v>
      </c>
      <c r="X1058" s="86">
        <f t="shared" si="202"/>
        <v>72</v>
      </c>
      <c r="Y1058" s="25">
        <f t="shared" si="203"/>
        <v>61</v>
      </c>
    </row>
    <row r="1059" spans="1:25" ht="24" x14ac:dyDescent="0.45">
      <c r="A1059" s="10" t="s">
        <v>1160</v>
      </c>
      <c r="B1059" s="21" t="s">
        <v>37</v>
      </c>
      <c r="C1059" s="77" t="s">
        <v>1161</v>
      </c>
      <c r="D1059" s="78">
        <v>619</v>
      </c>
      <c r="E1059" s="74">
        <v>2087</v>
      </c>
      <c r="F1059" s="78">
        <v>593</v>
      </c>
      <c r="G1059" s="78">
        <v>19</v>
      </c>
      <c r="H1059" s="69">
        <v>35.361894951829704</v>
      </c>
      <c r="I1059" s="69">
        <v>5.9291341726551803</v>
      </c>
      <c r="J1059" s="69">
        <v>3.2560539571600451</v>
      </c>
      <c r="K1059" s="69">
        <v>591.76700664624195</v>
      </c>
      <c r="L1059" s="69">
        <f t="shared" si="193"/>
        <v>29.650000000000002</v>
      </c>
      <c r="M1059" s="69">
        <f t="shared" si="194"/>
        <v>-10.650000000000002</v>
      </c>
      <c r="N1059" s="69">
        <f t="shared" si="204"/>
        <v>-1.0650000000000002</v>
      </c>
      <c r="O1059" s="69">
        <f t="shared" si="195"/>
        <v>29.650000000000002</v>
      </c>
      <c r="P1059" s="69">
        <f t="shared" si="196"/>
        <v>2.6</v>
      </c>
      <c r="Q1059" s="70">
        <f t="shared" si="197"/>
        <v>26</v>
      </c>
      <c r="R1059" s="70">
        <v>35.361894951829704</v>
      </c>
      <c r="S1059" s="71">
        <f t="shared" si="198"/>
        <v>2.9645670863275901</v>
      </c>
      <c r="T1059" s="71">
        <f t="shared" si="199"/>
        <v>0.32560539571600455</v>
      </c>
      <c r="U1059" s="86">
        <v>5.9176700664624198</v>
      </c>
      <c r="V1059" s="70">
        <f t="shared" si="200"/>
        <v>47.583526708903712</v>
      </c>
      <c r="W1059" s="86">
        <f t="shared" si="201"/>
        <v>16.63405717400174</v>
      </c>
      <c r="X1059" s="86">
        <f t="shared" si="202"/>
        <v>64</v>
      </c>
      <c r="Y1059" s="25">
        <f t="shared" si="203"/>
        <v>54</v>
      </c>
    </row>
    <row r="1060" spans="1:25" ht="24" x14ac:dyDescent="0.45">
      <c r="A1060" s="10" t="s">
        <v>227</v>
      </c>
      <c r="B1060" s="21" t="s">
        <v>37</v>
      </c>
      <c r="C1060" s="77" t="s">
        <v>1180</v>
      </c>
      <c r="D1060" s="78">
        <v>550</v>
      </c>
      <c r="E1060" s="74">
        <v>1821</v>
      </c>
      <c r="F1060" s="78">
        <v>543</v>
      </c>
      <c r="G1060" s="78">
        <v>35</v>
      </c>
      <c r="H1060" s="69">
        <v>31.420100522627362</v>
      </c>
      <c r="I1060" s="69">
        <v>5.2682129159294817</v>
      </c>
      <c r="J1060" s="69">
        <v>2.8410513924237866</v>
      </c>
      <c r="K1060" s="69">
        <v>541.8709689863565</v>
      </c>
      <c r="L1060" s="69">
        <f t="shared" si="193"/>
        <v>27.150000000000002</v>
      </c>
      <c r="M1060" s="69">
        <f t="shared" si="194"/>
        <v>7.8499999999999979</v>
      </c>
      <c r="N1060" s="69">
        <f t="shared" si="204"/>
        <v>0.78499999999999981</v>
      </c>
      <c r="O1060" s="69">
        <f t="shared" si="195"/>
        <v>27.150000000000002</v>
      </c>
      <c r="P1060" s="69">
        <f t="shared" si="196"/>
        <v>0.70000000000000007</v>
      </c>
      <c r="Q1060" s="70">
        <f t="shared" si="197"/>
        <v>7</v>
      </c>
      <c r="R1060" s="70">
        <v>31.420100522627362</v>
      </c>
      <c r="S1060" s="71">
        <f t="shared" si="198"/>
        <v>2.6341064579647409</v>
      </c>
      <c r="T1060" s="71">
        <f t="shared" si="199"/>
        <v>0.28410513924237868</v>
      </c>
      <c r="U1060" s="86">
        <v>5.4187096898635652</v>
      </c>
      <c r="V1060" s="70">
        <f t="shared" si="200"/>
        <v>39.103811531213296</v>
      </c>
      <c r="W1060" s="86">
        <f t="shared" si="201"/>
        <v>13.669752574474034</v>
      </c>
      <c r="X1060" s="86">
        <f t="shared" si="202"/>
        <v>53</v>
      </c>
      <c r="Y1060" s="25">
        <f t="shared" si="203"/>
        <v>45</v>
      </c>
    </row>
    <row r="1061" spans="1:25" ht="24" x14ac:dyDescent="0.45">
      <c r="A1061" s="10" t="s">
        <v>38</v>
      </c>
      <c r="B1061" s="21" t="s">
        <v>37</v>
      </c>
      <c r="C1061" s="77" t="s">
        <v>1192</v>
      </c>
      <c r="D1061" s="78">
        <v>471</v>
      </c>
      <c r="E1061" s="74">
        <v>1720</v>
      </c>
      <c r="F1061" s="78">
        <v>401</v>
      </c>
      <c r="G1061" s="78">
        <v>45</v>
      </c>
      <c r="H1061" s="69">
        <v>26.907031538468157</v>
      </c>
      <c r="I1061" s="69">
        <v>4.5115059698232471</v>
      </c>
      <c r="J1061" s="69">
        <v>2.6834752306254326</v>
      </c>
      <c r="K1061" s="69">
        <v>400.16622203228167</v>
      </c>
      <c r="L1061" s="69">
        <f t="shared" si="193"/>
        <v>20.05</v>
      </c>
      <c r="M1061" s="69">
        <f t="shared" si="194"/>
        <v>24.95</v>
      </c>
      <c r="N1061" s="69">
        <f t="shared" si="204"/>
        <v>2.4950000000000001</v>
      </c>
      <c r="O1061" s="69">
        <f t="shared" si="195"/>
        <v>20.05</v>
      </c>
      <c r="P1061" s="69">
        <f t="shared" si="196"/>
        <v>7</v>
      </c>
      <c r="Q1061" s="70">
        <f t="shared" si="197"/>
        <v>70</v>
      </c>
      <c r="R1061" s="70">
        <v>26.907031538468157</v>
      </c>
      <c r="S1061" s="71">
        <f t="shared" si="198"/>
        <v>2.2557529849116236</v>
      </c>
      <c r="T1061" s="71">
        <f t="shared" si="199"/>
        <v>0.26834752306254328</v>
      </c>
      <c r="U1061" s="86">
        <v>4.0016622203228165</v>
      </c>
      <c r="V1061" s="70">
        <f t="shared" si="200"/>
        <v>37.401099220640056</v>
      </c>
      <c r="W1061" s="86">
        <f t="shared" si="201"/>
        <v>13.074525278729009</v>
      </c>
      <c r="X1061" s="86">
        <f t="shared" si="202"/>
        <v>50</v>
      </c>
      <c r="Y1061" s="25">
        <f t="shared" si="203"/>
        <v>43</v>
      </c>
    </row>
    <row r="1062" spans="1:25" ht="24" x14ac:dyDescent="0.45">
      <c r="A1062" s="10" t="s">
        <v>1160</v>
      </c>
      <c r="B1062" s="21" t="s">
        <v>37</v>
      </c>
      <c r="C1062" s="77" t="s">
        <v>1193</v>
      </c>
      <c r="D1062" s="78">
        <v>478</v>
      </c>
      <c r="E1062" s="74">
        <v>1713</v>
      </c>
      <c r="F1062" s="78">
        <v>450</v>
      </c>
      <c r="G1062" s="78">
        <v>21</v>
      </c>
      <c r="H1062" s="69">
        <v>27.30692372693796</v>
      </c>
      <c r="I1062" s="69">
        <v>4.578555952389622</v>
      </c>
      <c r="J1062" s="69">
        <v>2.6725541105007942</v>
      </c>
      <c r="K1062" s="69">
        <v>449.06433893896946</v>
      </c>
      <c r="L1062" s="69">
        <f t="shared" si="193"/>
        <v>22.5</v>
      </c>
      <c r="M1062" s="69">
        <f t="shared" si="194"/>
        <v>-1.5</v>
      </c>
      <c r="N1062" s="69">
        <f t="shared" si="204"/>
        <v>-0.15</v>
      </c>
      <c r="O1062" s="69">
        <f t="shared" si="195"/>
        <v>22.5</v>
      </c>
      <c r="P1062" s="69">
        <f t="shared" si="196"/>
        <v>2.8000000000000003</v>
      </c>
      <c r="Q1062" s="70">
        <f t="shared" si="197"/>
        <v>28</v>
      </c>
      <c r="R1062" s="70">
        <v>27.30692372693796</v>
      </c>
      <c r="S1062" s="71">
        <f t="shared" si="198"/>
        <v>2.289277976194811</v>
      </c>
      <c r="T1062" s="71">
        <f t="shared" si="199"/>
        <v>0.26725541105007944</v>
      </c>
      <c r="U1062" s="86">
        <v>4.4906433893896951</v>
      </c>
      <c r="V1062" s="70">
        <f t="shared" si="200"/>
        <v>36.769589681472389</v>
      </c>
      <c r="W1062" s="86">
        <f t="shared" si="201"/>
        <v>12.853764723406892</v>
      </c>
      <c r="X1062" s="86">
        <f t="shared" si="202"/>
        <v>50</v>
      </c>
      <c r="Y1062" s="25">
        <f t="shared" si="203"/>
        <v>43</v>
      </c>
    </row>
    <row r="1063" spans="1:25" ht="24" x14ac:dyDescent="0.45">
      <c r="A1063" s="10" t="s">
        <v>135</v>
      </c>
      <c r="B1063" s="21" t="s">
        <v>37</v>
      </c>
      <c r="C1063" s="77" t="s">
        <v>1206</v>
      </c>
      <c r="D1063" s="78">
        <v>422</v>
      </c>
      <c r="E1063" s="74">
        <v>1531</v>
      </c>
      <c r="F1063" s="78">
        <v>411</v>
      </c>
      <c r="G1063" s="78">
        <v>21</v>
      </c>
      <c r="H1063" s="69">
        <v>24.107786219179538</v>
      </c>
      <c r="I1063" s="69">
        <v>4.0421560918586206</v>
      </c>
      <c r="J1063" s="69">
        <v>2.3886049872601958</v>
      </c>
      <c r="K1063" s="69">
        <v>410.14542956425879</v>
      </c>
      <c r="L1063" s="69">
        <f t="shared" si="193"/>
        <v>20.55</v>
      </c>
      <c r="M1063" s="69">
        <f t="shared" si="194"/>
        <v>0.44999999999999929</v>
      </c>
      <c r="N1063" s="69">
        <f t="shared" si="204"/>
        <v>4.4999999999999929E-2</v>
      </c>
      <c r="O1063" s="69">
        <f t="shared" si="195"/>
        <v>20.55</v>
      </c>
      <c r="P1063" s="69">
        <f t="shared" si="196"/>
        <v>1.1000000000000001</v>
      </c>
      <c r="Q1063" s="70">
        <f t="shared" si="197"/>
        <v>11</v>
      </c>
      <c r="R1063" s="70">
        <v>24.107786219179538</v>
      </c>
      <c r="S1063" s="71">
        <f t="shared" si="198"/>
        <v>2.0210780459293103</v>
      </c>
      <c r="T1063" s="71">
        <f t="shared" si="199"/>
        <v>0.23886049872601958</v>
      </c>
      <c r="U1063" s="86">
        <v>4.1014542956425881</v>
      </c>
      <c r="V1063" s="70">
        <f t="shared" si="200"/>
        <v>31.046458062025415</v>
      </c>
      <c r="W1063" s="86">
        <f t="shared" si="201"/>
        <v>10.853095475946409</v>
      </c>
      <c r="X1063" s="86">
        <f t="shared" si="202"/>
        <v>42</v>
      </c>
      <c r="Y1063" s="25">
        <f t="shared" si="203"/>
        <v>36</v>
      </c>
    </row>
    <row r="1064" spans="1:25" ht="24" x14ac:dyDescent="0.45">
      <c r="A1064" s="10" t="s">
        <v>164</v>
      </c>
      <c r="B1064" s="21" t="s">
        <v>37</v>
      </c>
      <c r="C1064" s="77" t="s">
        <v>1254</v>
      </c>
      <c r="D1064" s="78">
        <v>279</v>
      </c>
      <c r="E1064" s="74">
        <v>870</v>
      </c>
      <c r="F1064" s="78">
        <v>263</v>
      </c>
      <c r="G1064" s="78">
        <v>25</v>
      </c>
      <c r="H1064" s="69">
        <v>15.938560083296425</v>
      </c>
      <c r="I1064" s="69">
        <v>2.672420733716955</v>
      </c>
      <c r="J1064" s="69">
        <v>1.3573392154907711</v>
      </c>
      <c r="K1064" s="69">
        <v>262.4531580909977</v>
      </c>
      <c r="L1064" s="69">
        <f t="shared" si="193"/>
        <v>13.15</v>
      </c>
      <c r="M1064" s="69">
        <f t="shared" si="194"/>
        <v>11.85</v>
      </c>
      <c r="N1064" s="69">
        <f t="shared" si="204"/>
        <v>1.1850000000000001</v>
      </c>
      <c r="O1064" s="69">
        <f t="shared" si="195"/>
        <v>13.15</v>
      </c>
      <c r="P1064" s="69">
        <f t="shared" si="196"/>
        <v>1.6</v>
      </c>
      <c r="Q1064" s="70">
        <f t="shared" si="197"/>
        <v>16</v>
      </c>
      <c r="R1064" s="70">
        <v>15.938560083296425</v>
      </c>
      <c r="S1064" s="71">
        <f t="shared" si="198"/>
        <v>1.3362103668584775</v>
      </c>
      <c r="T1064" s="71">
        <f t="shared" si="199"/>
        <v>0.13573392154907712</v>
      </c>
      <c r="U1064" s="86">
        <v>2.6245315809099772</v>
      </c>
      <c r="V1064" s="70">
        <f t="shared" si="200"/>
        <v>20.178568109515805</v>
      </c>
      <c r="W1064" s="86">
        <f t="shared" si="201"/>
        <v>7.0539423796086096</v>
      </c>
      <c r="X1064" s="86">
        <f t="shared" si="202"/>
        <v>27</v>
      </c>
      <c r="Y1064" s="25">
        <f t="shared" si="203"/>
        <v>23</v>
      </c>
    </row>
    <row r="1065" spans="1:25" ht="24" x14ac:dyDescent="0.45">
      <c r="A1065" s="6" t="s">
        <v>42</v>
      </c>
      <c r="B1065" s="17" t="s">
        <v>41</v>
      </c>
      <c r="C1065" s="82" t="s">
        <v>42</v>
      </c>
      <c r="D1065" s="83">
        <v>101932</v>
      </c>
      <c r="E1065" s="74">
        <v>309820</v>
      </c>
      <c r="F1065" s="83">
        <v>100107</v>
      </c>
      <c r="G1065" s="83">
        <v>10326</v>
      </c>
      <c r="H1065" s="69">
        <v>4427.3105708401881</v>
      </c>
      <c r="I1065" s="69">
        <v>1121.6640942063023</v>
      </c>
      <c r="J1065" s="69">
        <v>494.36693949715573</v>
      </c>
      <c r="K1065" s="69">
        <v>103825.18571545828</v>
      </c>
      <c r="L1065" s="69">
        <f t="shared" si="193"/>
        <v>5005.3500000000004</v>
      </c>
      <c r="M1065" s="69">
        <f t="shared" si="194"/>
        <v>5320.65</v>
      </c>
      <c r="N1065" s="69">
        <f t="shared" si="204"/>
        <v>532.06499999999994</v>
      </c>
      <c r="O1065" s="69">
        <f t="shared" si="195"/>
        <v>5005.3500000000004</v>
      </c>
      <c r="P1065" s="69">
        <f t="shared" si="196"/>
        <v>182.5</v>
      </c>
      <c r="Q1065" s="70">
        <f t="shared" si="197"/>
        <v>1825</v>
      </c>
      <c r="R1065" s="70">
        <v>4427.3105708401881</v>
      </c>
      <c r="S1065" s="71">
        <f t="shared" si="198"/>
        <v>560.83204710315113</v>
      </c>
      <c r="T1065" s="71">
        <f t="shared" si="199"/>
        <v>49.436693949715576</v>
      </c>
      <c r="U1065" s="86">
        <v>1038.2518571545829</v>
      </c>
      <c r="V1065" s="70">
        <f t="shared" si="200"/>
        <v>5627.3927811482072</v>
      </c>
      <c r="W1065" s="86">
        <f t="shared" si="201"/>
        <v>1967.2012508620667</v>
      </c>
      <c r="X1065" s="86">
        <f t="shared" si="202"/>
        <v>7595</v>
      </c>
      <c r="Y1065" s="25">
        <f t="shared" si="203"/>
        <v>6458</v>
      </c>
    </row>
    <row r="1066" spans="1:25" ht="24" x14ac:dyDescent="0.45">
      <c r="A1066" s="6" t="s">
        <v>49</v>
      </c>
      <c r="B1066" s="17" t="s">
        <v>41</v>
      </c>
      <c r="C1066" s="82" t="s">
        <v>49</v>
      </c>
      <c r="D1066" s="83">
        <v>81572</v>
      </c>
      <c r="E1066" s="74">
        <v>250217</v>
      </c>
      <c r="F1066" s="83">
        <v>80589</v>
      </c>
      <c r="G1066" s="83">
        <v>7068</v>
      </c>
      <c r="H1066" s="69">
        <v>3542.9951132576211</v>
      </c>
      <c r="I1066" s="69">
        <v>897.6217820958725</v>
      </c>
      <c r="J1066" s="69">
        <v>399.26090149170426</v>
      </c>
      <c r="K1066" s="69">
        <v>83582.245913103659</v>
      </c>
      <c r="L1066" s="69">
        <f t="shared" si="193"/>
        <v>4029.4500000000003</v>
      </c>
      <c r="M1066" s="69">
        <f t="shared" si="194"/>
        <v>3038.5499999999997</v>
      </c>
      <c r="N1066" s="69">
        <f t="shared" si="204"/>
        <v>303.85499999999996</v>
      </c>
      <c r="O1066" s="69">
        <f t="shared" si="195"/>
        <v>4029.4500000000003</v>
      </c>
      <c r="P1066" s="69">
        <f t="shared" si="196"/>
        <v>98.300000000000011</v>
      </c>
      <c r="Q1066" s="70">
        <f t="shared" si="197"/>
        <v>983</v>
      </c>
      <c r="R1066" s="70">
        <v>3542.9951132576211</v>
      </c>
      <c r="S1066" s="71">
        <f t="shared" si="198"/>
        <v>448.81089104793625</v>
      </c>
      <c r="T1066" s="71">
        <f t="shared" si="199"/>
        <v>39.926090149170427</v>
      </c>
      <c r="U1066" s="86">
        <v>835.82245913103657</v>
      </c>
      <c r="V1066" s="70">
        <f t="shared" si="200"/>
        <v>4582.1473732874247</v>
      </c>
      <c r="W1066" s="86">
        <f t="shared" si="201"/>
        <v>1601.808580798255</v>
      </c>
      <c r="X1066" s="86">
        <f t="shared" si="202"/>
        <v>6184</v>
      </c>
      <c r="Y1066" s="25">
        <f t="shared" si="203"/>
        <v>5259</v>
      </c>
    </row>
    <row r="1067" spans="1:25" ht="24" x14ac:dyDescent="0.45">
      <c r="A1067" s="7" t="s">
        <v>53</v>
      </c>
      <c r="B1067" s="18" t="s">
        <v>41</v>
      </c>
      <c r="C1067" s="84" t="s">
        <v>53</v>
      </c>
      <c r="D1067" s="85">
        <v>78597</v>
      </c>
      <c r="E1067" s="74">
        <v>237528</v>
      </c>
      <c r="F1067" s="85">
        <v>76823</v>
      </c>
      <c r="G1067" s="85">
        <v>7578</v>
      </c>
      <c r="H1067" s="69">
        <v>3413.7790775843337</v>
      </c>
      <c r="I1067" s="69">
        <v>864.88475466323359</v>
      </c>
      <c r="J1067" s="69">
        <v>379.01358984210316</v>
      </c>
      <c r="K1067" s="69">
        <v>79676.368707669317</v>
      </c>
      <c r="L1067" s="69">
        <f t="shared" si="193"/>
        <v>3841.15</v>
      </c>
      <c r="M1067" s="69">
        <f t="shared" si="194"/>
        <v>3736.85</v>
      </c>
      <c r="N1067" s="69">
        <f t="shared" si="204"/>
        <v>373.685</v>
      </c>
      <c r="O1067" s="69">
        <f t="shared" si="195"/>
        <v>3841.15</v>
      </c>
      <c r="P1067" s="69">
        <f t="shared" si="196"/>
        <v>177.4</v>
      </c>
      <c r="Q1067" s="70">
        <f t="shared" si="197"/>
        <v>1774</v>
      </c>
      <c r="R1067" s="70">
        <v>3413.7790775843337</v>
      </c>
      <c r="S1067" s="71">
        <f t="shared" si="198"/>
        <v>432.4423773316168</v>
      </c>
      <c r="T1067" s="71">
        <f t="shared" si="199"/>
        <v>37.901358984210319</v>
      </c>
      <c r="U1067" s="86">
        <v>796.76368707669326</v>
      </c>
      <c r="V1067" s="70">
        <f t="shared" si="200"/>
        <v>4408.798783008433</v>
      </c>
      <c r="W1067" s="86">
        <f t="shared" si="201"/>
        <v>1541.2100804102247</v>
      </c>
      <c r="X1067" s="86">
        <f t="shared" si="202"/>
        <v>5950</v>
      </c>
      <c r="Y1067" s="25">
        <f t="shared" si="203"/>
        <v>5060</v>
      </c>
    </row>
    <row r="1068" spans="1:25" ht="24" x14ac:dyDescent="0.45">
      <c r="A1068" s="7" t="s">
        <v>64</v>
      </c>
      <c r="B1068" s="18" t="s">
        <v>41</v>
      </c>
      <c r="C1068" s="84" t="s">
        <v>64</v>
      </c>
      <c r="D1068" s="85">
        <v>68407</v>
      </c>
      <c r="E1068" s="74">
        <v>204953</v>
      </c>
      <c r="F1068" s="85">
        <v>67487</v>
      </c>
      <c r="G1068" s="85">
        <v>6733</v>
      </c>
      <c r="H1068" s="69">
        <v>2971.1870091773412</v>
      </c>
      <c r="I1068" s="69">
        <v>752.75355817967386</v>
      </c>
      <c r="J1068" s="69">
        <v>327.03501178348898</v>
      </c>
      <c r="K1068" s="69">
        <v>69993.609921175681</v>
      </c>
      <c r="L1068" s="69">
        <f t="shared" si="193"/>
        <v>3374.3500000000004</v>
      </c>
      <c r="M1068" s="69">
        <f t="shared" si="194"/>
        <v>3358.6499999999996</v>
      </c>
      <c r="N1068" s="69">
        <f t="shared" si="204"/>
        <v>335.86499999999995</v>
      </c>
      <c r="O1068" s="69">
        <f t="shared" si="195"/>
        <v>3374.3500000000004</v>
      </c>
      <c r="P1068" s="69">
        <f t="shared" si="196"/>
        <v>92</v>
      </c>
      <c r="Q1068" s="70">
        <f t="shared" si="197"/>
        <v>920</v>
      </c>
      <c r="R1068" s="70">
        <v>2971.1870091773412</v>
      </c>
      <c r="S1068" s="71">
        <f t="shared" si="198"/>
        <v>376.37677908983693</v>
      </c>
      <c r="T1068" s="71">
        <f t="shared" si="199"/>
        <v>32.703501178348901</v>
      </c>
      <c r="U1068" s="86">
        <v>699.93609921175687</v>
      </c>
      <c r="V1068" s="70">
        <f t="shared" si="200"/>
        <v>3770.9313863005864</v>
      </c>
      <c r="W1068" s="86">
        <f t="shared" si="201"/>
        <v>1318.2269709156401</v>
      </c>
      <c r="X1068" s="86">
        <f t="shared" si="202"/>
        <v>5089</v>
      </c>
      <c r="Y1068" s="25">
        <f t="shared" si="203"/>
        <v>4327</v>
      </c>
    </row>
    <row r="1069" spans="1:25" ht="24" x14ac:dyDescent="0.45">
      <c r="A1069" s="8" t="s">
        <v>127</v>
      </c>
      <c r="B1069" s="19" t="s">
        <v>41</v>
      </c>
      <c r="C1069" s="72" t="s">
        <v>127</v>
      </c>
      <c r="D1069" s="73">
        <v>31022</v>
      </c>
      <c r="E1069" s="74">
        <v>94702</v>
      </c>
      <c r="F1069" s="73">
        <v>30136</v>
      </c>
      <c r="G1069" s="73">
        <v>3586</v>
      </c>
      <c r="H1069" s="69">
        <v>1347.4083558510019</v>
      </c>
      <c r="I1069" s="69">
        <v>341.36741681187368</v>
      </c>
      <c r="J1069" s="69">
        <v>151.11205830566018</v>
      </c>
      <c r="K1069" s="69">
        <v>31255.314780395485</v>
      </c>
      <c r="L1069" s="69">
        <f t="shared" si="193"/>
        <v>1506.8000000000002</v>
      </c>
      <c r="M1069" s="69">
        <f t="shared" si="194"/>
        <v>2079.1999999999998</v>
      </c>
      <c r="N1069" s="69">
        <f t="shared" si="204"/>
        <v>207.92</v>
      </c>
      <c r="O1069" s="69">
        <f t="shared" si="195"/>
        <v>1506.8000000000002</v>
      </c>
      <c r="P1069" s="69">
        <f t="shared" si="196"/>
        <v>88.600000000000009</v>
      </c>
      <c r="Q1069" s="70">
        <f t="shared" si="197"/>
        <v>886</v>
      </c>
      <c r="R1069" s="70">
        <v>1347.4083558510019</v>
      </c>
      <c r="S1069" s="71">
        <f t="shared" si="198"/>
        <v>170.68370840593684</v>
      </c>
      <c r="T1069" s="71">
        <f t="shared" si="199"/>
        <v>15.11120583056602</v>
      </c>
      <c r="U1069" s="86">
        <v>312.55314780395486</v>
      </c>
      <c r="V1069" s="70">
        <f t="shared" si="200"/>
        <v>1696.2140062303274</v>
      </c>
      <c r="W1069" s="86">
        <f t="shared" si="201"/>
        <v>592.95564474623745</v>
      </c>
      <c r="X1069" s="86">
        <f t="shared" si="202"/>
        <v>2289</v>
      </c>
      <c r="Y1069" s="25">
        <f t="shared" si="203"/>
        <v>1946</v>
      </c>
    </row>
    <row r="1070" spans="1:25" ht="24" x14ac:dyDescent="0.45">
      <c r="A1070" s="8" t="s">
        <v>170</v>
      </c>
      <c r="B1070" s="19" t="s">
        <v>41</v>
      </c>
      <c r="C1070" s="72" t="s">
        <v>170</v>
      </c>
      <c r="D1070" s="73">
        <v>22166</v>
      </c>
      <c r="E1070" s="74">
        <v>65196</v>
      </c>
      <c r="F1070" s="73">
        <v>21137</v>
      </c>
      <c r="G1070" s="73">
        <v>3072</v>
      </c>
      <c r="H1070" s="69">
        <v>962.75719217952769</v>
      </c>
      <c r="I1070" s="69">
        <v>243.91561346953748</v>
      </c>
      <c r="J1070" s="69">
        <v>104.03055641164728</v>
      </c>
      <c r="K1070" s="69">
        <v>21922.072886687663</v>
      </c>
      <c r="L1070" s="69">
        <f t="shared" si="193"/>
        <v>1056.8500000000001</v>
      </c>
      <c r="M1070" s="69">
        <f t="shared" si="194"/>
        <v>2015.1499999999999</v>
      </c>
      <c r="N1070" s="69">
        <f t="shared" si="204"/>
        <v>201.51499999999999</v>
      </c>
      <c r="O1070" s="69">
        <f t="shared" si="195"/>
        <v>1056.8500000000001</v>
      </c>
      <c r="P1070" s="69">
        <f t="shared" si="196"/>
        <v>102.9</v>
      </c>
      <c r="Q1070" s="70">
        <f t="shared" si="197"/>
        <v>1029</v>
      </c>
      <c r="R1070" s="70">
        <v>962.75719217952769</v>
      </c>
      <c r="S1070" s="71">
        <f t="shared" si="198"/>
        <v>121.95780673476874</v>
      </c>
      <c r="T1070" s="71">
        <f t="shared" si="199"/>
        <v>10.403055641164729</v>
      </c>
      <c r="U1070" s="86">
        <v>219.22072886687667</v>
      </c>
      <c r="V1070" s="70">
        <f t="shared" si="200"/>
        <v>1194.9176721400086</v>
      </c>
      <c r="W1070" s="86">
        <f t="shared" si="201"/>
        <v>417.71449598927603</v>
      </c>
      <c r="X1070" s="86">
        <f t="shared" si="202"/>
        <v>1613</v>
      </c>
      <c r="Y1070" s="25">
        <f t="shared" si="203"/>
        <v>1372</v>
      </c>
    </row>
    <row r="1071" spans="1:25" ht="24" x14ac:dyDescent="0.45">
      <c r="A1071" s="8" t="s">
        <v>175</v>
      </c>
      <c r="B1071" s="19" t="s">
        <v>41</v>
      </c>
      <c r="C1071" s="72" t="s">
        <v>175</v>
      </c>
      <c r="D1071" s="73">
        <v>19357</v>
      </c>
      <c r="E1071" s="74">
        <v>60991</v>
      </c>
      <c r="F1071" s="73">
        <v>18844</v>
      </c>
      <c r="G1071" s="73">
        <v>2248</v>
      </c>
      <c r="H1071" s="69">
        <v>840.75119412700155</v>
      </c>
      <c r="I1071" s="69">
        <v>213.00525714742565</v>
      </c>
      <c r="J1071" s="69">
        <v>97.320812106613602</v>
      </c>
      <c r="K1071" s="69">
        <v>19543.906016783003</v>
      </c>
      <c r="L1071" s="69">
        <f t="shared" si="193"/>
        <v>942.2</v>
      </c>
      <c r="M1071" s="69">
        <f t="shared" si="194"/>
        <v>1305.8</v>
      </c>
      <c r="N1071" s="69">
        <f t="shared" si="204"/>
        <v>130.57999999999998</v>
      </c>
      <c r="O1071" s="69">
        <f t="shared" si="195"/>
        <v>942.2</v>
      </c>
      <c r="P1071" s="69">
        <f t="shared" si="196"/>
        <v>51.300000000000004</v>
      </c>
      <c r="Q1071" s="70">
        <f t="shared" si="197"/>
        <v>513</v>
      </c>
      <c r="R1071" s="70">
        <v>840.75119412700155</v>
      </c>
      <c r="S1071" s="71">
        <f t="shared" si="198"/>
        <v>106.50262857371283</v>
      </c>
      <c r="T1071" s="71">
        <f t="shared" si="199"/>
        <v>9.7320812106613612</v>
      </c>
      <c r="U1071" s="86">
        <v>195.43906016783004</v>
      </c>
      <c r="V1071" s="70">
        <f t="shared" si="200"/>
        <v>1053.6808016578832</v>
      </c>
      <c r="W1071" s="86">
        <f t="shared" si="201"/>
        <v>368.34148097403659</v>
      </c>
      <c r="X1071" s="86">
        <f t="shared" si="202"/>
        <v>1422</v>
      </c>
      <c r="Y1071" s="25">
        <f t="shared" si="203"/>
        <v>1209</v>
      </c>
    </row>
    <row r="1072" spans="1:25" ht="24" x14ac:dyDescent="0.45">
      <c r="A1072" s="8" t="s">
        <v>181</v>
      </c>
      <c r="B1072" s="19" t="s">
        <v>41</v>
      </c>
      <c r="C1072" s="72" t="s">
        <v>181</v>
      </c>
      <c r="D1072" s="73">
        <v>19576</v>
      </c>
      <c r="E1072" s="74">
        <v>59966</v>
      </c>
      <c r="F1072" s="73">
        <v>19071</v>
      </c>
      <c r="G1072" s="73">
        <v>3145</v>
      </c>
      <c r="H1072" s="69">
        <v>850.26323171101842</v>
      </c>
      <c r="I1072" s="69">
        <v>215.41514252818126</v>
      </c>
      <c r="J1072" s="69">
        <v>95.685262067931191</v>
      </c>
      <c r="K1072" s="69">
        <v>19779.337276908758</v>
      </c>
      <c r="L1072" s="69">
        <f t="shared" si="193"/>
        <v>953.55000000000007</v>
      </c>
      <c r="M1072" s="69">
        <f t="shared" si="194"/>
        <v>2191.4499999999998</v>
      </c>
      <c r="N1072" s="69">
        <f t="shared" si="204"/>
        <v>219.14499999999998</v>
      </c>
      <c r="O1072" s="69">
        <f t="shared" si="195"/>
        <v>953.55000000000007</v>
      </c>
      <c r="P1072" s="69">
        <f t="shared" si="196"/>
        <v>50.5</v>
      </c>
      <c r="Q1072" s="70">
        <f t="shared" si="197"/>
        <v>505</v>
      </c>
      <c r="R1072" s="70">
        <v>850.26323171101842</v>
      </c>
      <c r="S1072" s="71">
        <f t="shared" si="198"/>
        <v>107.70757126409063</v>
      </c>
      <c r="T1072" s="71">
        <f t="shared" si="199"/>
        <v>9.5685262067931198</v>
      </c>
      <c r="U1072" s="86">
        <v>197.7933727690876</v>
      </c>
      <c r="V1072" s="70">
        <f t="shared" si="200"/>
        <v>977.55064953740361</v>
      </c>
      <c r="W1072" s="86">
        <f t="shared" si="201"/>
        <v>341.72820973030269</v>
      </c>
      <c r="X1072" s="86">
        <f t="shared" si="202"/>
        <v>1319</v>
      </c>
      <c r="Y1072" s="25">
        <f t="shared" si="203"/>
        <v>1122</v>
      </c>
    </row>
    <row r="1073" spans="1:25" ht="24" x14ac:dyDescent="0.45">
      <c r="A1073" s="8" t="s">
        <v>199</v>
      </c>
      <c r="B1073" s="19" t="s">
        <v>41</v>
      </c>
      <c r="C1073" s="72" t="s">
        <v>199</v>
      </c>
      <c r="D1073" s="73">
        <v>18878</v>
      </c>
      <c r="E1073" s="74">
        <v>55434</v>
      </c>
      <c r="F1073" s="73">
        <v>18618</v>
      </c>
      <c r="G1073" s="73">
        <v>2992</v>
      </c>
      <c r="H1073" s="69">
        <v>819.94632653456301</v>
      </c>
      <c r="I1073" s="69">
        <v>207.73432062969991</v>
      </c>
      <c r="J1073" s="69">
        <v>88.453737409093435</v>
      </c>
      <c r="K1073" s="69">
        <v>19309.511898772336</v>
      </c>
      <c r="L1073" s="69">
        <f t="shared" si="193"/>
        <v>930.90000000000009</v>
      </c>
      <c r="M1073" s="69">
        <f t="shared" si="194"/>
        <v>2061.1</v>
      </c>
      <c r="N1073" s="69">
        <f t="shared" si="204"/>
        <v>206.10999999999999</v>
      </c>
      <c r="O1073" s="69">
        <f t="shared" si="195"/>
        <v>930.90000000000009</v>
      </c>
      <c r="P1073" s="69">
        <f t="shared" si="196"/>
        <v>26</v>
      </c>
      <c r="Q1073" s="70">
        <f t="shared" si="197"/>
        <v>260</v>
      </c>
      <c r="R1073" s="70">
        <v>819.94632653456301</v>
      </c>
      <c r="S1073" s="71">
        <f t="shared" si="198"/>
        <v>103.86716031484995</v>
      </c>
      <c r="T1073" s="71">
        <f t="shared" si="199"/>
        <v>8.8453737409093431</v>
      </c>
      <c r="U1073" s="86">
        <v>193.09511898772337</v>
      </c>
      <c r="V1073" s="70">
        <f t="shared" si="200"/>
        <v>927.95323209622677</v>
      </c>
      <c r="W1073" s="86">
        <f t="shared" si="201"/>
        <v>324.39014476411359</v>
      </c>
      <c r="X1073" s="86">
        <f t="shared" si="202"/>
        <v>1252</v>
      </c>
      <c r="Y1073" s="25">
        <f t="shared" si="203"/>
        <v>1065</v>
      </c>
    </row>
    <row r="1074" spans="1:25" ht="24" x14ac:dyDescent="0.45">
      <c r="A1074" s="9" t="s">
        <v>222</v>
      </c>
      <c r="B1074" s="20" t="s">
        <v>41</v>
      </c>
      <c r="C1074" s="75" t="s">
        <v>222</v>
      </c>
      <c r="D1074" s="76">
        <v>16287</v>
      </c>
      <c r="E1074" s="74">
        <v>49403</v>
      </c>
      <c r="F1074" s="76">
        <v>15943</v>
      </c>
      <c r="G1074" s="76">
        <v>2646</v>
      </c>
      <c r="H1074" s="69">
        <v>707.40893210448291</v>
      </c>
      <c r="I1074" s="69">
        <v>179.22284564550921</v>
      </c>
      <c r="J1074" s="69">
        <v>78.830320547343575</v>
      </c>
      <c r="K1074" s="69">
        <v>16535.156740902748</v>
      </c>
      <c r="L1074" s="69">
        <f t="shared" si="193"/>
        <v>797.15000000000009</v>
      </c>
      <c r="M1074" s="69">
        <f t="shared" si="194"/>
        <v>1848.85</v>
      </c>
      <c r="N1074" s="69">
        <f t="shared" si="204"/>
        <v>184.88499999999999</v>
      </c>
      <c r="O1074" s="69">
        <f t="shared" si="195"/>
        <v>797.15000000000009</v>
      </c>
      <c r="P1074" s="69">
        <f t="shared" si="196"/>
        <v>34.4</v>
      </c>
      <c r="Q1074" s="70">
        <f t="shared" si="197"/>
        <v>344</v>
      </c>
      <c r="R1074" s="70">
        <v>707.40893210448291</v>
      </c>
      <c r="S1074" s="71">
        <f t="shared" si="198"/>
        <v>89.611422822754605</v>
      </c>
      <c r="T1074" s="71">
        <f t="shared" si="199"/>
        <v>7.8830320547343575</v>
      </c>
      <c r="U1074" s="86">
        <v>165.3515674090275</v>
      </c>
      <c r="V1074" s="70">
        <f t="shared" si="200"/>
        <v>804.00389028153063</v>
      </c>
      <c r="W1074" s="86">
        <f t="shared" si="201"/>
        <v>281.06043423133497</v>
      </c>
      <c r="X1074" s="86">
        <f t="shared" si="202"/>
        <v>1085</v>
      </c>
      <c r="Y1074" s="25">
        <f t="shared" si="203"/>
        <v>923</v>
      </c>
    </row>
    <row r="1075" spans="1:25" ht="24" x14ac:dyDescent="0.45">
      <c r="A1075" s="9" t="s">
        <v>263</v>
      </c>
      <c r="B1075" s="20" t="s">
        <v>41</v>
      </c>
      <c r="C1075" s="75" t="s">
        <v>263</v>
      </c>
      <c r="D1075" s="76">
        <v>12606</v>
      </c>
      <c r="E1075" s="74">
        <v>38154</v>
      </c>
      <c r="F1075" s="76">
        <v>12248</v>
      </c>
      <c r="G1075" s="76">
        <v>1615</v>
      </c>
      <c r="H1075" s="69">
        <v>547.52851956217296</v>
      </c>
      <c r="I1075" s="69">
        <v>138.71696397171294</v>
      </c>
      <c r="J1075" s="69">
        <v>60.880757244769484</v>
      </c>
      <c r="K1075" s="69">
        <v>12702.916625639897</v>
      </c>
      <c r="L1075" s="69">
        <f t="shared" si="193"/>
        <v>612.4</v>
      </c>
      <c r="M1075" s="69">
        <f t="shared" si="194"/>
        <v>1002.6</v>
      </c>
      <c r="N1075" s="69">
        <f t="shared" si="204"/>
        <v>100.26</v>
      </c>
      <c r="O1075" s="69">
        <f t="shared" si="195"/>
        <v>612.4</v>
      </c>
      <c r="P1075" s="69">
        <f t="shared" si="196"/>
        <v>35.800000000000004</v>
      </c>
      <c r="Q1075" s="70">
        <f t="shared" si="197"/>
        <v>358</v>
      </c>
      <c r="R1075" s="70">
        <v>547.52851956217296</v>
      </c>
      <c r="S1075" s="71">
        <f t="shared" si="198"/>
        <v>69.358481985856471</v>
      </c>
      <c r="T1075" s="71">
        <f t="shared" si="199"/>
        <v>6.0880757244769486</v>
      </c>
      <c r="U1075" s="86">
        <v>127.02916625639897</v>
      </c>
      <c r="V1075" s="70">
        <f t="shared" si="200"/>
        <v>673.36809207995134</v>
      </c>
      <c r="W1075" s="86">
        <f t="shared" si="201"/>
        <v>235.3932992678011</v>
      </c>
      <c r="X1075" s="86">
        <f t="shared" si="202"/>
        <v>909</v>
      </c>
      <c r="Y1075" s="25">
        <f t="shared" si="203"/>
        <v>773</v>
      </c>
    </row>
    <row r="1076" spans="1:25" ht="24" x14ac:dyDescent="0.45">
      <c r="A1076" s="9" t="s">
        <v>274</v>
      </c>
      <c r="B1076" s="20" t="s">
        <v>41</v>
      </c>
      <c r="C1076" s="75" t="s">
        <v>274</v>
      </c>
      <c r="D1076" s="76">
        <v>12153</v>
      </c>
      <c r="E1076" s="74">
        <v>35997</v>
      </c>
      <c r="F1076" s="76">
        <v>11846</v>
      </c>
      <c r="G1076" s="76">
        <v>2273</v>
      </c>
      <c r="H1076" s="69">
        <v>527.8529349705766</v>
      </c>
      <c r="I1076" s="69">
        <v>133.73213256768423</v>
      </c>
      <c r="J1076" s="69">
        <v>57.438921699951955</v>
      </c>
      <c r="K1076" s="69">
        <v>12285.985495373139</v>
      </c>
      <c r="L1076" s="69">
        <f t="shared" si="193"/>
        <v>592.30000000000007</v>
      </c>
      <c r="M1076" s="69">
        <f t="shared" si="194"/>
        <v>1680.6999999999998</v>
      </c>
      <c r="N1076" s="69">
        <f t="shared" si="204"/>
        <v>168.07</v>
      </c>
      <c r="O1076" s="69">
        <f t="shared" si="195"/>
        <v>592.30000000000007</v>
      </c>
      <c r="P1076" s="69">
        <f t="shared" si="196"/>
        <v>30.700000000000003</v>
      </c>
      <c r="Q1076" s="70">
        <f t="shared" si="197"/>
        <v>307</v>
      </c>
      <c r="R1076" s="70">
        <v>527.8529349705766</v>
      </c>
      <c r="S1076" s="71">
        <f t="shared" si="198"/>
        <v>66.866066283842116</v>
      </c>
      <c r="T1076" s="71">
        <f t="shared" si="199"/>
        <v>5.7438921699951955</v>
      </c>
      <c r="U1076" s="86">
        <v>122.85985495373139</v>
      </c>
      <c r="V1076" s="70">
        <f t="shared" si="200"/>
        <v>574.4649640381549</v>
      </c>
      <c r="W1076" s="86">
        <f t="shared" si="201"/>
        <v>200.81914303513543</v>
      </c>
      <c r="X1076" s="86">
        <f t="shared" si="202"/>
        <v>775</v>
      </c>
      <c r="Y1076" s="25">
        <f t="shared" si="203"/>
        <v>659</v>
      </c>
    </row>
    <row r="1077" spans="1:25" ht="24" x14ac:dyDescent="0.45">
      <c r="A1077" s="9" t="s">
        <v>295</v>
      </c>
      <c r="B1077" s="20" t="s">
        <v>41</v>
      </c>
      <c r="C1077" s="75" t="s">
        <v>295</v>
      </c>
      <c r="D1077" s="76">
        <v>10480</v>
      </c>
      <c r="E1077" s="74">
        <v>32924</v>
      </c>
      <c r="F1077" s="76">
        <v>10210</v>
      </c>
      <c r="G1077" s="76">
        <v>893</v>
      </c>
      <c r="H1077" s="69">
        <v>455.18791726253949</v>
      </c>
      <c r="I1077" s="69">
        <v>115.32236890556496</v>
      </c>
      <c r="J1077" s="69">
        <v>52.535462901053371</v>
      </c>
      <c r="K1077" s="69">
        <v>10589.220995083551</v>
      </c>
      <c r="L1077" s="69">
        <f t="shared" si="193"/>
        <v>510.5</v>
      </c>
      <c r="M1077" s="69">
        <f t="shared" si="194"/>
        <v>382.5</v>
      </c>
      <c r="N1077" s="69">
        <f t="shared" si="204"/>
        <v>38.25</v>
      </c>
      <c r="O1077" s="69">
        <f t="shared" si="195"/>
        <v>510.5</v>
      </c>
      <c r="P1077" s="69">
        <f t="shared" si="196"/>
        <v>27</v>
      </c>
      <c r="Q1077" s="70">
        <f t="shared" si="197"/>
        <v>270</v>
      </c>
      <c r="R1077" s="70">
        <v>455.18791726253949</v>
      </c>
      <c r="S1077" s="71">
        <f t="shared" si="198"/>
        <v>57.661184452782479</v>
      </c>
      <c r="T1077" s="71">
        <f t="shared" si="199"/>
        <v>5.2535462901053371</v>
      </c>
      <c r="U1077" s="86">
        <v>105.89220995083552</v>
      </c>
      <c r="V1077" s="70">
        <f t="shared" si="200"/>
        <v>602.23776537605215</v>
      </c>
      <c r="W1077" s="86">
        <f t="shared" si="201"/>
        <v>210.52784680908945</v>
      </c>
      <c r="X1077" s="86">
        <f t="shared" si="202"/>
        <v>813</v>
      </c>
      <c r="Y1077" s="25">
        <f t="shared" si="203"/>
        <v>691</v>
      </c>
    </row>
    <row r="1078" spans="1:25" ht="24" x14ac:dyDescent="0.45">
      <c r="A1078" s="9" t="s">
        <v>298</v>
      </c>
      <c r="B1078" s="20" t="s">
        <v>41</v>
      </c>
      <c r="C1078" s="75" t="s">
        <v>298</v>
      </c>
      <c r="D1078" s="76">
        <v>10399</v>
      </c>
      <c r="E1078" s="74">
        <v>31844</v>
      </c>
      <c r="F1078" s="76">
        <v>10172</v>
      </c>
      <c r="G1078" s="76">
        <v>1838</v>
      </c>
      <c r="H1078" s="69">
        <v>451.66976637530041</v>
      </c>
      <c r="I1078" s="69">
        <v>114.43104143597041</v>
      </c>
      <c r="J1078" s="69">
        <v>50.812151640783121</v>
      </c>
      <c r="K1078" s="69">
        <v>10549.809594710077</v>
      </c>
      <c r="L1078" s="69">
        <f t="shared" si="193"/>
        <v>508.6</v>
      </c>
      <c r="M1078" s="69">
        <f t="shared" si="194"/>
        <v>1329.4</v>
      </c>
      <c r="N1078" s="69">
        <f t="shared" si="204"/>
        <v>132.94</v>
      </c>
      <c r="O1078" s="69">
        <f t="shared" si="195"/>
        <v>508.6</v>
      </c>
      <c r="P1078" s="69">
        <f t="shared" si="196"/>
        <v>22.700000000000003</v>
      </c>
      <c r="Q1078" s="70">
        <f t="shared" si="197"/>
        <v>227</v>
      </c>
      <c r="R1078" s="70">
        <v>451.66976637530041</v>
      </c>
      <c r="S1078" s="71">
        <f t="shared" si="198"/>
        <v>57.215520717985207</v>
      </c>
      <c r="T1078" s="71">
        <f t="shared" si="199"/>
        <v>5.0812151640783121</v>
      </c>
      <c r="U1078" s="86">
        <v>105.49809594710078</v>
      </c>
      <c r="V1078" s="70">
        <f t="shared" si="200"/>
        <v>499.06216787630797</v>
      </c>
      <c r="W1078" s="86">
        <f t="shared" si="201"/>
        <v>174.46013795111193</v>
      </c>
      <c r="X1078" s="86">
        <f t="shared" si="202"/>
        <v>674</v>
      </c>
      <c r="Y1078" s="25">
        <f t="shared" si="203"/>
        <v>573</v>
      </c>
    </row>
    <row r="1079" spans="1:25" ht="24" x14ac:dyDescent="0.45">
      <c r="A1079" s="9" t="s">
        <v>49</v>
      </c>
      <c r="B1079" s="20" t="s">
        <v>41</v>
      </c>
      <c r="C1079" s="75" t="s">
        <v>304</v>
      </c>
      <c r="D1079" s="76">
        <v>10120</v>
      </c>
      <c r="E1079" s="74">
        <v>30478</v>
      </c>
      <c r="F1079" s="76">
        <v>10018</v>
      </c>
      <c r="G1079" s="76">
        <v>1086</v>
      </c>
      <c r="H1079" s="69">
        <v>439.5516910970324</v>
      </c>
      <c r="I1079" s="69">
        <v>111.36091348514478</v>
      </c>
      <c r="J1079" s="69">
        <v>48.632482028256128</v>
      </c>
      <c r="K1079" s="69">
        <v>10390.089708985997</v>
      </c>
      <c r="L1079" s="69">
        <f t="shared" si="193"/>
        <v>500.90000000000003</v>
      </c>
      <c r="M1079" s="69">
        <f t="shared" si="194"/>
        <v>585.09999999999991</v>
      </c>
      <c r="N1079" s="69">
        <f t="shared" si="204"/>
        <v>58.509999999999991</v>
      </c>
      <c r="O1079" s="69">
        <f t="shared" si="195"/>
        <v>500.90000000000003</v>
      </c>
      <c r="P1079" s="69">
        <f t="shared" si="196"/>
        <v>10.200000000000001</v>
      </c>
      <c r="Q1079" s="70">
        <f t="shared" si="197"/>
        <v>102</v>
      </c>
      <c r="R1079" s="70">
        <v>439.5516910970324</v>
      </c>
      <c r="S1079" s="71">
        <f t="shared" si="198"/>
        <v>55.680456742572389</v>
      </c>
      <c r="T1079" s="71">
        <f t="shared" si="199"/>
        <v>4.8632482028256128</v>
      </c>
      <c r="U1079" s="86">
        <v>103.90089708985998</v>
      </c>
      <c r="V1079" s="70">
        <f t="shared" si="200"/>
        <v>545.95979672663918</v>
      </c>
      <c r="W1079" s="86">
        <f t="shared" si="201"/>
        <v>190.8544217206576</v>
      </c>
      <c r="X1079" s="86">
        <f t="shared" si="202"/>
        <v>737</v>
      </c>
      <c r="Y1079" s="25">
        <f t="shared" si="203"/>
        <v>627</v>
      </c>
    </row>
    <row r="1080" spans="1:25" ht="24" x14ac:dyDescent="0.45">
      <c r="A1080" s="9" t="s">
        <v>321</v>
      </c>
      <c r="B1080" s="20" t="s">
        <v>41</v>
      </c>
      <c r="C1080" s="75" t="s">
        <v>321</v>
      </c>
      <c r="D1080" s="76">
        <v>8597</v>
      </c>
      <c r="E1080" s="74">
        <v>26947</v>
      </c>
      <c r="F1080" s="76">
        <v>8429</v>
      </c>
      <c r="G1080" s="76">
        <v>1802</v>
      </c>
      <c r="H1080" s="69">
        <v>373.40176762462329</v>
      </c>
      <c r="I1080" s="69">
        <v>94.601756248200559</v>
      </c>
      <c r="J1080" s="69">
        <v>42.998211602317006</v>
      </c>
      <c r="K1080" s="69">
        <v>8742.0708881057053</v>
      </c>
      <c r="L1080" s="69">
        <f t="shared" si="193"/>
        <v>421.45000000000005</v>
      </c>
      <c r="M1080" s="69">
        <f t="shared" si="194"/>
        <v>1380.55</v>
      </c>
      <c r="N1080" s="69">
        <f t="shared" si="204"/>
        <v>138.05500000000001</v>
      </c>
      <c r="O1080" s="69">
        <f t="shared" si="195"/>
        <v>421.45000000000005</v>
      </c>
      <c r="P1080" s="69">
        <f t="shared" si="196"/>
        <v>16.8</v>
      </c>
      <c r="Q1080" s="70">
        <f t="shared" si="197"/>
        <v>168</v>
      </c>
      <c r="R1080" s="70">
        <v>373.40176762462329</v>
      </c>
      <c r="S1080" s="71">
        <f t="shared" si="198"/>
        <v>47.300878124100279</v>
      </c>
      <c r="T1080" s="71">
        <f t="shared" si="199"/>
        <v>4.2998211602317005</v>
      </c>
      <c r="U1080" s="86">
        <v>87.420708881057067</v>
      </c>
      <c r="V1080" s="70">
        <f t="shared" si="200"/>
        <v>382.56853346954887</v>
      </c>
      <c r="W1080" s="86">
        <f t="shared" si="201"/>
        <v>133.73676351559121</v>
      </c>
      <c r="X1080" s="86">
        <f t="shared" si="202"/>
        <v>516</v>
      </c>
      <c r="Y1080" s="25">
        <f t="shared" si="203"/>
        <v>439</v>
      </c>
    </row>
    <row r="1081" spans="1:25" ht="24" x14ac:dyDescent="0.45">
      <c r="A1081" s="10" t="s">
        <v>363</v>
      </c>
      <c r="B1081" s="21" t="s">
        <v>41</v>
      </c>
      <c r="C1081" s="77" t="s">
        <v>363</v>
      </c>
      <c r="D1081" s="78">
        <v>6898</v>
      </c>
      <c r="E1081" s="74">
        <v>21352</v>
      </c>
      <c r="F1081" s="78">
        <v>6791</v>
      </c>
      <c r="G1081" s="78">
        <v>228</v>
      </c>
      <c r="H1081" s="69">
        <v>299.607466915744</v>
      </c>
      <c r="I1081" s="69">
        <v>75.905887472384265</v>
      </c>
      <c r="J1081" s="69">
        <v>34.070501878972529</v>
      </c>
      <c r="K1081" s="69">
        <v>7043.2321035859359</v>
      </c>
      <c r="L1081" s="69">
        <f t="shared" si="193"/>
        <v>339.55</v>
      </c>
      <c r="M1081" s="69">
        <f t="shared" si="194"/>
        <v>-111.55000000000001</v>
      </c>
      <c r="N1081" s="69">
        <f t="shared" si="204"/>
        <v>-11.155000000000001</v>
      </c>
      <c r="O1081" s="69">
        <f t="shared" si="195"/>
        <v>339.55</v>
      </c>
      <c r="P1081" s="69">
        <f t="shared" si="196"/>
        <v>10.700000000000001</v>
      </c>
      <c r="Q1081" s="70">
        <f t="shared" si="197"/>
        <v>107</v>
      </c>
      <c r="R1081" s="70">
        <v>299.607466915744</v>
      </c>
      <c r="S1081" s="71">
        <f t="shared" si="198"/>
        <v>37.952943736192132</v>
      </c>
      <c r="T1081" s="71">
        <f t="shared" si="199"/>
        <v>3.4070501878972532</v>
      </c>
      <c r="U1081" s="86">
        <v>70.43232103585936</v>
      </c>
      <c r="V1081" s="70">
        <f t="shared" si="200"/>
        <v>426.44068149989823</v>
      </c>
      <c r="W1081" s="86">
        <f t="shared" si="201"/>
        <v>149.07341191383921</v>
      </c>
      <c r="X1081" s="86">
        <f t="shared" si="202"/>
        <v>576</v>
      </c>
      <c r="Y1081" s="25">
        <f t="shared" si="203"/>
        <v>490</v>
      </c>
    </row>
    <row r="1082" spans="1:25" ht="24" x14ac:dyDescent="0.45">
      <c r="A1082" s="10" t="s">
        <v>274</v>
      </c>
      <c r="B1082" s="21" t="s">
        <v>41</v>
      </c>
      <c r="C1082" s="77" t="s">
        <v>371</v>
      </c>
      <c r="D1082" s="78">
        <v>7163</v>
      </c>
      <c r="E1082" s="74">
        <v>20716</v>
      </c>
      <c r="F1082" s="78">
        <v>6984</v>
      </c>
      <c r="G1082" s="78">
        <v>893</v>
      </c>
      <c r="H1082" s="69">
        <v>311.11746673202009</v>
      </c>
      <c r="I1082" s="69">
        <v>78.821958823526884</v>
      </c>
      <c r="J1082" s="69">
        <v>33.055663025702273</v>
      </c>
      <c r="K1082" s="69">
        <v>7243.4005317985821</v>
      </c>
      <c r="L1082" s="69">
        <f t="shared" si="193"/>
        <v>349.20000000000005</v>
      </c>
      <c r="M1082" s="69">
        <f t="shared" si="194"/>
        <v>543.79999999999995</v>
      </c>
      <c r="N1082" s="69">
        <f t="shared" si="204"/>
        <v>54.379999999999995</v>
      </c>
      <c r="O1082" s="69">
        <f t="shared" si="195"/>
        <v>349.20000000000005</v>
      </c>
      <c r="P1082" s="69">
        <f t="shared" si="196"/>
        <v>17.900000000000002</v>
      </c>
      <c r="Q1082" s="70">
        <f t="shared" si="197"/>
        <v>179</v>
      </c>
      <c r="R1082" s="70">
        <v>311.11746673202009</v>
      </c>
      <c r="S1082" s="71">
        <f t="shared" si="198"/>
        <v>39.410979411763442</v>
      </c>
      <c r="T1082" s="71">
        <f t="shared" si="199"/>
        <v>3.3055663025702273</v>
      </c>
      <c r="U1082" s="86">
        <v>72.434005317985822</v>
      </c>
      <c r="V1082" s="70">
        <f t="shared" si="200"/>
        <v>383.17688515919906</v>
      </c>
      <c r="W1082" s="86">
        <f t="shared" si="201"/>
        <v>133.94942864336639</v>
      </c>
      <c r="X1082" s="86">
        <f t="shared" si="202"/>
        <v>517</v>
      </c>
      <c r="Y1082" s="25">
        <f t="shared" si="203"/>
        <v>440</v>
      </c>
    </row>
    <row r="1083" spans="1:25" ht="24" x14ac:dyDescent="0.45">
      <c r="A1083" s="10" t="s">
        <v>433</v>
      </c>
      <c r="B1083" s="21" t="s">
        <v>41</v>
      </c>
      <c r="C1083" s="77" t="s">
        <v>434</v>
      </c>
      <c r="D1083" s="78">
        <v>5330</v>
      </c>
      <c r="E1083" s="74">
        <v>16191</v>
      </c>
      <c r="F1083" s="78">
        <v>5189</v>
      </c>
      <c r="G1083" s="78">
        <v>485</v>
      </c>
      <c r="H1083" s="69">
        <v>231.50301517264651</v>
      </c>
      <c r="I1083" s="69">
        <v>58.651548307887516</v>
      </c>
      <c r="J1083" s="69">
        <v>25.835307976884803</v>
      </c>
      <c r="K1083" s="69">
        <v>5381.7304352094561</v>
      </c>
      <c r="L1083" s="69">
        <f t="shared" si="193"/>
        <v>259.45</v>
      </c>
      <c r="M1083" s="69">
        <f t="shared" si="194"/>
        <v>225.55</v>
      </c>
      <c r="N1083" s="69">
        <f t="shared" si="204"/>
        <v>22.555</v>
      </c>
      <c r="O1083" s="69">
        <f t="shared" si="195"/>
        <v>259.45</v>
      </c>
      <c r="P1083" s="69">
        <f t="shared" si="196"/>
        <v>14.100000000000001</v>
      </c>
      <c r="Q1083" s="70">
        <f t="shared" si="197"/>
        <v>141</v>
      </c>
      <c r="R1083" s="70">
        <v>231.50301517264651</v>
      </c>
      <c r="S1083" s="71">
        <f t="shared" si="198"/>
        <v>29.325774153943758</v>
      </c>
      <c r="T1083" s="71">
        <f t="shared" si="199"/>
        <v>2.5835307976884803</v>
      </c>
      <c r="U1083" s="86">
        <v>53.817304352094567</v>
      </c>
      <c r="V1083" s="70">
        <f t="shared" si="200"/>
        <v>303.60756288099634</v>
      </c>
      <c r="W1083" s="86">
        <f t="shared" si="201"/>
        <v>106.13390617969549</v>
      </c>
      <c r="X1083" s="86">
        <f t="shared" si="202"/>
        <v>410</v>
      </c>
      <c r="Y1083" s="25">
        <f t="shared" si="203"/>
        <v>349</v>
      </c>
    </row>
    <row r="1084" spans="1:25" ht="24" x14ac:dyDescent="0.45">
      <c r="A1084" s="10" t="s">
        <v>483</v>
      </c>
      <c r="B1084" s="21" t="s">
        <v>41</v>
      </c>
      <c r="C1084" s="77" t="s">
        <v>484</v>
      </c>
      <c r="D1084" s="78">
        <v>4500</v>
      </c>
      <c r="E1084" s="74">
        <v>13482</v>
      </c>
      <c r="F1084" s="78">
        <v>4400</v>
      </c>
      <c r="G1084" s="78">
        <v>679</v>
      </c>
      <c r="H1084" s="69">
        <v>195.45282706883853</v>
      </c>
      <c r="I1084" s="69">
        <v>49.518192755252123</v>
      </c>
      <c r="J1084" s="69">
        <v>21.512668899040261</v>
      </c>
      <c r="K1084" s="69">
        <v>4563.4253064023142</v>
      </c>
      <c r="L1084" s="69">
        <f t="shared" si="193"/>
        <v>220</v>
      </c>
      <c r="M1084" s="69">
        <f t="shared" si="194"/>
        <v>459</v>
      </c>
      <c r="N1084" s="69">
        <f t="shared" si="204"/>
        <v>45.9</v>
      </c>
      <c r="O1084" s="69">
        <f t="shared" si="195"/>
        <v>220</v>
      </c>
      <c r="P1084" s="69">
        <f t="shared" si="196"/>
        <v>10</v>
      </c>
      <c r="Q1084" s="70">
        <f t="shared" si="197"/>
        <v>100</v>
      </c>
      <c r="R1084" s="70">
        <v>195.45282706883853</v>
      </c>
      <c r="S1084" s="71">
        <f t="shared" si="198"/>
        <v>24.759096377626062</v>
      </c>
      <c r="T1084" s="71">
        <f t="shared" si="199"/>
        <v>2.1512668899040261</v>
      </c>
      <c r="U1084" s="86">
        <v>45.634253064023142</v>
      </c>
      <c r="V1084" s="70">
        <f t="shared" si="200"/>
        <v>227.7949096205837</v>
      </c>
      <c r="W1084" s="86">
        <f t="shared" si="201"/>
        <v>79.631624905732991</v>
      </c>
      <c r="X1084" s="86">
        <f t="shared" si="202"/>
        <v>307</v>
      </c>
      <c r="Y1084" s="25">
        <f t="shared" si="203"/>
        <v>261</v>
      </c>
    </row>
    <row r="1085" spans="1:25" ht="24" x14ac:dyDescent="0.45">
      <c r="A1085" s="10" t="s">
        <v>488</v>
      </c>
      <c r="B1085" s="21" t="s">
        <v>41</v>
      </c>
      <c r="C1085" s="77" t="s">
        <v>488</v>
      </c>
      <c r="D1085" s="78">
        <v>4565</v>
      </c>
      <c r="E1085" s="74">
        <v>13401</v>
      </c>
      <c r="F1085" s="78">
        <v>4431</v>
      </c>
      <c r="G1085" s="78">
        <v>1002</v>
      </c>
      <c r="H1085" s="69">
        <v>198.27603457094395</v>
      </c>
      <c r="I1085" s="69">
        <v>50.233455539494656</v>
      </c>
      <c r="J1085" s="69">
        <v>21.38342055451999</v>
      </c>
      <c r="K1085" s="69">
        <v>4595.5767119701486</v>
      </c>
      <c r="L1085" s="69">
        <f t="shared" si="193"/>
        <v>221.55</v>
      </c>
      <c r="M1085" s="69">
        <f t="shared" si="194"/>
        <v>780.45</v>
      </c>
      <c r="N1085" s="69">
        <f t="shared" si="204"/>
        <v>78.045000000000002</v>
      </c>
      <c r="O1085" s="69">
        <f t="shared" si="195"/>
        <v>221.55</v>
      </c>
      <c r="P1085" s="69">
        <f t="shared" si="196"/>
        <v>13.4</v>
      </c>
      <c r="Q1085" s="70">
        <f t="shared" si="197"/>
        <v>134</v>
      </c>
      <c r="R1085" s="70">
        <v>198.27603457094395</v>
      </c>
      <c r="S1085" s="71">
        <f t="shared" si="198"/>
        <v>25.116727769747328</v>
      </c>
      <c r="T1085" s="71">
        <f t="shared" si="199"/>
        <v>2.1383420554519992</v>
      </c>
      <c r="U1085" s="86">
        <v>45.955767119701491</v>
      </c>
      <c r="V1085" s="70">
        <f t="shared" si="200"/>
        <v>202.56518740494079</v>
      </c>
      <c r="W1085" s="86">
        <f t="shared" si="201"/>
        <v>70.811920465022467</v>
      </c>
      <c r="X1085" s="86">
        <f t="shared" si="202"/>
        <v>273</v>
      </c>
      <c r="Y1085" s="25">
        <f t="shared" si="203"/>
        <v>232</v>
      </c>
    </row>
    <row r="1086" spans="1:25" ht="24" x14ac:dyDescent="0.45">
      <c r="A1086" s="10" t="s">
        <v>127</v>
      </c>
      <c r="B1086" s="21" t="s">
        <v>41</v>
      </c>
      <c r="C1086" s="77" t="s">
        <v>528</v>
      </c>
      <c r="D1086" s="78">
        <v>3979</v>
      </c>
      <c r="E1086" s="74">
        <v>11686</v>
      </c>
      <c r="F1086" s="78">
        <v>3896</v>
      </c>
      <c r="G1086" s="78">
        <v>330</v>
      </c>
      <c r="H1086" s="69">
        <v>172.8237330904241</v>
      </c>
      <c r="I1086" s="69">
        <v>43.785086438477379</v>
      </c>
      <c r="J1086" s="69">
        <v>18.646866099553812</v>
      </c>
      <c r="K1086" s="69">
        <v>4040.7056803962309</v>
      </c>
      <c r="L1086" s="69">
        <f t="shared" si="193"/>
        <v>194.8</v>
      </c>
      <c r="M1086" s="69">
        <f t="shared" si="194"/>
        <v>135.19999999999999</v>
      </c>
      <c r="N1086" s="69">
        <f t="shared" si="204"/>
        <v>13.52</v>
      </c>
      <c r="O1086" s="69">
        <f t="shared" si="195"/>
        <v>194.8</v>
      </c>
      <c r="P1086" s="69">
        <f t="shared" si="196"/>
        <v>8.3000000000000007</v>
      </c>
      <c r="Q1086" s="70">
        <f t="shared" si="197"/>
        <v>83</v>
      </c>
      <c r="R1086" s="70">
        <v>172.8237330904241</v>
      </c>
      <c r="S1086" s="71">
        <f t="shared" si="198"/>
        <v>21.892543219238689</v>
      </c>
      <c r="T1086" s="71">
        <f t="shared" si="199"/>
        <v>1.8646866099553812</v>
      </c>
      <c r="U1086" s="86">
        <v>40.407056803962313</v>
      </c>
      <c r="V1086" s="70">
        <f t="shared" si="200"/>
        <v>228.03864650366972</v>
      </c>
      <c r="W1086" s="86">
        <f t="shared" si="201"/>
        <v>79.716829461365634</v>
      </c>
      <c r="X1086" s="86">
        <f t="shared" si="202"/>
        <v>308</v>
      </c>
      <c r="Y1086" s="25">
        <f t="shared" si="203"/>
        <v>262</v>
      </c>
    </row>
    <row r="1087" spans="1:25" ht="24" x14ac:dyDescent="0.45">
      <c r="A1087" s="10" t="s">
        <v>199</v>
      </c>
      <c r="B1087" s="21" t="s">
        <v>41</v>
      </c>
      <c r="C1087" s="77" t="s">
        <v>38</v>
      </c>
      <c r="D1087" s="78">
        <v>3902</v>
      </c>
      <c r="E1087" s="74">
        <v>11542</v>
      </c>
      <c r="F1087" s="78">
        <v>3788</v>
      </c>
      <c r="G1087" s="78">
        <v>283</v>
      </c>
      <c r="H1087" s="69">
        <v>169.47931804946842</v>
      </c>
      <c r="I1087" s="69">
        <v>42.937775140220843</v>
      </c>
      <c r="J1087" s="69">
        <v>18.417091264851113</v>
      </c>
      <c r="K1087" s="69">
        <v>3928.694331966356</v>
      </c>
      <c r="L1087" s="69">
        <f t="shared" si="193"/>
        <v>189.4</v>
      </c>
      <c r="M1087" s="69">
        <f t="shared" si="194"/>
        <v>93.6</v>
      </c>
      <c r="N1087" s="69">
        <f t="shared" si="204"/>
        <v>9.36</v>
      </c>
      <c r="O1087" s="69">
        <f t="shared" si="195"/>
        <v>189.4</v>
      </c>
      <c r="P1087" s="69">
        <f t="shared" si="196"/>
        <v>11.4</v>
      </c>
      <c r="Q1087" s="70">
        <f t="shared" si="197"/>
        <v>114</v>
      </c>
      <c r="R1087" s="70">
        <v>169.47931804946842</v>
      </c>
      <c r="S1087" s="71">
        <f t="shared" si="198"/>
        <v>21.468887570110422</v>
      </c>
      <c r="T1087" s="71">
        <f t="shared" si="199"/>
        <v>1.8417091264851113</v>
      </c>
      <c r="U1087" s="86">
        <v>39.286943319663564</v>
      </c>
      <c r="V1087" s="70">
        <f t="shared" si="200"/>
        <v>230.43343981275729</v>
      </c>
      <c r="W1087" s="86">
        <f t="shared" si="201"/>
        <v>80.553991638666488</v>
      </c>
      <c r="X1087" s="86">
        <f t="shared" si="202"/>
        <v>311</v>
      </c>
      <c r="Y1087" s="25">
        <f t="shared" si="203"/>
        <v>264</v>
      </c>
    </row>
    <row r="1088" spans="1:25" ht="24" x14ac:dyDescent="0.45">
      <c r="A1088" s="10" t="s">
        <v>199</v>
      </c>
      <c r="B1088" s="21" t="s">
        <v>41</v>
      </c>
      <c r="C1088" s="77" t="s">
        <v>533</v>
      </c>
      <c r="D1088" s="78">
        <v>3851</v>
      </c>
      <c r="E1088" s="74">
        <v>11377</v>
      </c>
      <c r="F1088" s="78">
        <v>3789</v>
      </c>
      <c r="G1088" s="78">
        <v>507</v>
      </c>
      <c r="H1088" s="69">
        <v>167.26418600935492</v>
      </c>
      <c r="I1088" s="69">
        <v>42.37656895566132</v>
      </c>
      <c r="J1088" s="69">
        <v>18.153807600087603</v>
      </c>
      <c r="K1088" s="69">
        <v>3929.7314740814472</v>
      </c>
      <c r="L1088" s="69">
        <f t="shared" si="193"/>
        <v>189.45000000000002</v>
      </c>
      <c r="M1088" s="69">
        <f t="shared" si="194"/>
        <v>317.54999999999995</v>
      </c>
      <c r="N1088" s="69">
        <f t="shared" si="204"/>
        <v>31.754999999999995</v>
      </c>
      <c r="O1088" s="69">
        <f t="shared" si="195"/>
        <v>189.45000000000002</v>
      </c>
      <c r="P1088" s="69">
        <f t="shared" si="196"/>
        <v>6.2</v>
      </c>
      <c r="Q1088" s="70">
        <f t="shared" si="197"/>
        <v>62</v>
      </c>
      <c r="R1088" s="70">
        <v>167.26418600935492</v>
      </c>
      <c r="S1088" s="71">
        <f t="shared" si="198"/>
        <v>21.18828447783066</v>
      </c>
      <c r="T1088" s="71">
        <f t="shared" si="199"/>
        <v>1.8153807600087604</v>
      </c>
      <c r="U1088" s="86">
        <v>39.297314740814471</v>
      </c>
      <c r="V1088" s="70">
        <f t="shared" si="200"/>
        <v>200.37940446799126</v>
      </c>
      <c r="W1088" s="86">
        <f t="shared" si="201"/>
        <v>70.047823289846676</v>
      </c>
      <c r="X1088" s="86">
        <f t="shared" si="202"/>
        <v>270</v>
      </c>
      <c r="Y1088" s="25">
        <f t="shared" si="203"/>
        <v>230</v>
      </c>
    </row>
    <row r="1089" spans="1:25" ht="24" x14ac:dyDescent="0.45">
      <c r="A1089" s="10" t="s">
        <v>321</v>
      </c>
      <c r="B1089" s="21" t="s">
        <v>41</v>
      </c>
      <c r="C1089" s="77" t="s">
        <v>538</v>
      </c>
      <c r="D1089" s="78">
        <v>3492</v>
      </c>
      <c r="E1089" s="74">
        <v>11194</v>
      </c>
      <c r="F1089" s="78">
        <v>3406</v>
      </c>
      <c r="G1089" s="78">
        <v>325</v>
      </c>
      <c r="H1089" s="69">
        <v>151.67139380541869</v>
      </c>
      <c r="I1089" s="69">
        <v>38.426117578075647</v>
      </c>
      <c r="J1089" s="69">
        <v>17.861802080986255</v>
      </c>
      <c r="K1089" s="69">
        <v>3532.5060440014277</v>
      </c>
      <c r="L1089" s="69">
        <f t="shared" si="193"/>
        <v>170.3</v>
      </c>
      <c r="M1089" s="69">
        <f t="shared" si="194"/>
        <v>154.69999999999999</v>
      </c>
      <c r="N1089" s="69">
        <f t="shared" si="204"/>
        <v>15.469999999999999</v>
      </c>
      <c r="O1089" s="69">
        <f t="shared" si="195"/>
        <v>170.3</v>
      </c>
      <c r="P1089" s="69">
        <f t="shared" si="196"/>
        <v>8.6</v>
      </c>
      <c r="Q1089" s="70">
        <f t="shared" si="197"/>
        <v>86</v>
      </c>
      <c r="R1089" s="70">
        <v>151.67139380541869</v>
      </c>
      <c r="S1089" s="71">
        <f t="shared" si="198"/>
        <v>19.213058789037824</v>
      </c>
      <c r="T1089" s="71">
        <f t="shared" si="199"/>
        <v>1.7861802080986255</v>
      </c>
      <c r="U1089" s="86">
        <v>35.325060440014276</v>
      </c>
      <c r="V1089" s="70">
        <f t="shared" si="200"/>
        <v>197.55333282637218</v>
      </c>
      <c r="W1089" s="86">
        <f t="shared" si="201"/>
        <v>69.05989657411375</v>
      </c>
      <c r="X1089" s="86">
        <f t="shared" si="202"/>
        <v>267</v>
      </c>
      <c r="Y1089" s="25">
        <f t="shared" si="203"/>
        <v>227</v>
      </c>
    </row>
    <row r="1090" spans="1:25" ht="24" x14ac:dyDescent="0.45">
      <c r="A1090" s="10" t="s">
        <v>127</v>
      </c>
      <c r="B1090" s="21" t="s">
        <v>41</v>
      </c>
      <c r="C1090" s="77" t="s">
        <v>544</v>
      </c>
      <c r="D1090" s="78">
        <v>3298</v>
      </c>
      <c r="E1090" s="74">
        <v>11032</v>
      </c>
      <c r="F1090" s="78">
        <v>3201</v>
      </c>
      <c r="G1090" s="78">
        <v>291</v>
      </c>
      <c r="H1090" s="69">
        <v>143.2452052606732</v>
      </c>
      <c r="I1090" s="69">
        <v>36.291333268182555</v>
      </c>
      <c r="J1090" s="69">
        <v>17.603305391945717</v>
      </c>
      <c r="K1090" s="69">
        <v>3319.8919104076836</v>
      </c>
      <c r="L1090" s="69">
        <f t="shared" ref="L1090:L1153" si="205">0.05*F1090</f>
        <v>160.05000000000001</v>
      </c>
      <c r="M1090" s="69">
        <f t="shared" ref="M1090:M1153" si="206">G1090-L1090</f>
        <v>130.94999999999999</v>
      </c>
      <c r="N1090" s="69">
        <f t="shared" si="204"/>
        <v>13.094999999999999</v>
      </c>
      <c r="O1090" s="69">
        <f t="shared" ref="O1090:O1153" si="207">0.05*F1090</f>
        <v>160.05000000000001</v>
      </c>
      <c r="P1090" s="69">
        <f t="shared" ref="P1090:P1153" si="208">Q1090*0.1</f>
        <v>9.7000000000000011</v>
      </c>
      <c r="Q1090" s="70">
        <f t="shared" ref="Q1090:Q1153" si="209">D1090-F1090</f>
        <v>97</v>
      </c>
      <c r="R1090" s="70">
        <v>143.2452052606732</v>
      </c>
      <c r="S1090" s="71">
        <f t="shared" ref="S1090:S1153" si="210">0.5*I1090</f>
        <v>18.145666634091278</v>
      </c>
      <c r="T1090" s="71">
        <f t="shared" ref="T1090:T1153" si="211">0.1*J1090</f>
        <v>1.7603305391945718</v>
      </c>
      <c r="U1090" s="86">
        <v>33.198919104076836</v>
      </c>
      <c r="V1090" s="70">
        <f t="shared" ref="V1090:V1153" si="212">Q1090*0.1+R1090+S1090-T1090+U1090-M1090*0.1</f>
        <v>189.43446045964671</v>
      </c>
      <c r="W1090" s="86">
        <f t="shared" ref="W1090:W1153" si="213">V1090*$AB$5/$V$1244</f>
        <v>66.221733947734393</v>
      </c>
      <c r="X1090" s="86">
        <f t="shared" ref="X1090:X1153" si="214">ROUND(V1090+W1090,)</f>
        <v>256</v>
      </c>
      <c r="Y1090" s="25">
        <f t="shared" ref="Y1090:Y1153" si="215">ROUND(X1090/$AA$5*1000000,0)</f>
        <v>218</v>
      </c>
    </row>
    <row r="1091" spans="1:25" ht="24" x14ac:dyDescent="0.45">
      <c r="A1091" s="10" t="s">
        <v>170</v>
      </c>
      <c r="B1091" s="21" t="s">
        <v>41</v>
      </c>
      <c r="C1091" s="77" t="s">
        <v>561</v>
      </c>
      <c r="D1091" s="78">
        <v>3471</v>
      </c>
      <c r="E1091" s="74">
        <v>10398</v>
      </c>
      <c r="F1091" s="78">
        <v>3379</v>
      </c>
      <c r="G1091" s="78">
        <v>1065</v>
      </c>
      <c r="H1091" s="69">
        <v>150.75928061243079</v>
      </c>
      <c r="I1091" s="69">
        <v>38.195032678551144</v>
      </c>
      <c r="J1091" s="69">
        <v>16.591657855824106</v>
      </c>
      <c r="K1091" s="69">
        <v>3504.503206893959</v>
      </c>
      <c r="L1091" s="69">
        <f t="shared" si="205"/>
        <v>168.95000000000002</v>
      </c>
      <c r="M1091" s="69">
        <f t="shared" si="206"/>
        <v>896.05</v>
      </c>
      <c r="N1091" s="69">
        <f t="shared" ref="N1091:N1154" si="216">M1091/10</f>
        <v>89.60499999999999</v>
      </c>
      <c r="O1091" s="69">
        <f t="shared" si="207"/>
        <v>168.95000000000002</v>
      </c>
      <c r="P1091" s="69">
        <f t="shared" si="208"/>
        <v>9.2000000000000011</v>
      </c>
      <c r="Q1091" s="70">
        <f t="shared" si="209"/>
        <v>92</v>
      </c>
      <c r="R1091" s="70">
        <v>150.75928061243079</v>
      </c>
      <c r="S1091" s="71">
        <f t="shared" si="210"/>
        <v>19.097516339275572</v>
      </c>
      <c r="T1091" s="71">
        <f t="shared" si="211"/>
        <v>1.6591657855824107</v>
      </c>
      <c r="U1091" s="86">
        <v>35.045032068939591</v>
      </c>
      <c r="V1091" s="70">
        <f t="shared" si="212"/>
        <v>122.83766323506354</v>
      </c>
      <c r="W1091" s="86">
        <f t="shared" si="213"/>
        <v>42.941094422715068</v>
      </c>
      <c r="X1091" s="86">
        <f t="shared" si="214"/>
        <v>166</v>
      </c>
      <c r="Y1091" s="25">
        <f t="shared" si="215"/>
        <v>141</v>
      </c>
    </row>
    <row r="1092" spans="1:25" ht="24" x14ac:dyDescent="0.45">
      <c r="A1092" s="10" t="s">
        <v>64</v>
      </c>
      <c r="B1092" s="21" t="s">
        <v>41</v>
      </c>
      <c r="C1092" s="77" t="s">
        <v>563</v>
      </c>
      <c r="D1092" s="78">
        <v>3301</v>
      </c>
      <c r="E1092" s="74">
        <v>10327</v>
      </c>
      <c r="F1092" s="78">
        <v>3230</v>
      </c>
      <c r="G1092" s="78">
        <v>173</v>
      </c>
      <c r="H1092" s="69">
        <v>143.37550714538577</v>
      </c>
      <c r="I1092" s="69">
        <v>36.324345396686063</v>
      </c>
      <c r="J1092" s="69">
        <v>16.478366097047083</v>
      </c>
      <c r="K1092" s="69">
        <v>3349.9690317453351</v>
      </c>
      <c r="L1092" s="69">
        <f t="shared" si="205"/>
        <v>161.5</v>
      </c>
      <c r="M1092" s="69">
        <f t="shared" si="206"/>
        <v>11.5</v>
      </c>
      <c r="N1092" s="69">
        <f t="shared" si="216"/>
        <v>1.1499999999999999</v>
      </c>
      <c r="O1092" s="69">
        <f t="shared" si="207"/>
        <v>161.5</v>
      </c>
      <c r="P1092" s="69">
        <f t="shared" si="208"/>
        <v>7.1000000000000005</v>
      </c>
      <c r="Q1092" s="70">
        <f t="shared" si="209"/>
        <v>71</v>
      </c>
      <c r="R1092" s="70">
        <v>143.37550714538577</v>
      </c>
      <c r="S1092" s="71">
        <f t="shared" si="210"/>
        <v>18.162172698343031</v>
      </c>
      <c r="T1092" s="71">
        <f t="shared" si="211"/>
        <v>1.6478366097047084</v>
      </c>
      <c r="U1092" s="86">
        <v>33.49969031745335</v>
      </c>
      <c r="V1092" s="70">
        <f t="shared" si="212"/>
        <v>199.33953355147742</v>
      </c>
      <c r="W1092" s="86">
        <f t="shared" si="213"/>
        <v>69.684309412771299</v>
      </c>
      <c r="X1092" s="86">
        <f t="shared" si="214"/>
        <v>269</v>
      </c>
      <c r="Y1092" s="25">
        <f t="shared" si="215"/>
        <v>229</v>
      </c>
    </row>
    <row r="1093" spans="1:25" ht="24" x14ac:dyDescent="0.45">
      <c r="A1093" s="10" t="s">
        <v>483</v>
      </c>
      <c r="B1093" s="21" t="s">
        <v>41</v>
      </c>
      <c r="C1093" s="77" t="s">
        <v>591</v>
      </c>
      <c r="D1093" s="78">
        <v>3057</v>
      </c>
      <c r="E1093" s="74">
        <v>9656</v>
      </c>
      <c r="F1093" s="78">
        <v>2986</v>
      </c>
      <c r="G1093" s="78">
        <v>536</v>
      </c>
      <c r="H1093" s="69">
        <v>132.77762052209764</v>
      </c>
      <c r="I1093" s="69">
        <v>33.639358945067947</v>
      </c>
      <c r="J1093" s="69">
        <v>15.407679193675476</v>
      </c>
      <c r="K1093" s="69">
        <v>3096.9063556630249</v>
      </c>
      <c r="L1093" s="69">
        <f t="shared" si="205"/>
        <v>149.30000000000001</v>
      </c>
      <c r="M1093" s="69">
        <f t="shared" si="206"/>
        <v>386.7</v>
      </c>
      <c r="N1093" s="69">
        <f t="shared" si="216"/>
        <v>38.67</v>
      </c>
      <c r="O1093" s="69">
        <f t="shared" si="207"/>
        <v>149.30000000000001</v>
      </c>
      <c r="P1093" s="69">
        <f t="shared" si="208"/>
        <v>7.1000000000000005</v>
      </c>
      <c r="Q1093" s="70">
        <f t="shared" si="209"/>
        <v>71</v>
      </c>
      <c r="R1093" s="70">
        <v>132.77762052209764</v>
      </c>
      <c r="S1093" s="71">
        <f t="shared" si="210"/>
        <v>16.819679472533974</v>
      </c>
      <c r="T1093" s="71">
        <f t="shared" si="211"/>
        <v>1.5407679193675476</v>
      </c>
      <c r="U1093" s="86">
        <v>30.96906355663025</v>
      </c>
      <c r="V1093" s="70">
        <f t="shared" si="212"/>
        <v>147.45559563189431</v>
      </c>
      <c r="W1093" s="86">
        <f t="shared" si="213"/>
        <v>51.546931848337593</v>
      </c>
      <c r="X1093" s="86">
        <f t="shared" si="214"/>
        <v>199</v>
      </c>
      <c r="Y1093" s="25">
        <f t="shared" si="215"/>
        <v>169</v>
      </c>
    </row>
    <row r="1094" spans="1:25" ht="24" x14ac:dyDescent="0.45">
      <c r="A1094" s="10" t="s">
        <v>1349</v>
      </c>
      <c r="B1094" s="21" t="s">
        <v>41</v>
      </c>
      <c r="C1094" s="77" t="s">
        <v>610</v>
      </c>
      <c r="D1094" s="78">
        <v>3087</v>
      </c>
      <c r="E1094" s="74">
        <v>9208</v>
      </c>
      <c r="F1094" s="78">
        <v>2995</v>
      </c>
      <c r="G1094" s="78">
        <v>192</v>
      </c>
      <c r="H1094" s="69">
        <v>134.08063936922323</v>
      </c>
      <c r="I1094" s="69">
        <v>33.96948023010296</v>
      </c>
      <c r="J1094" s="69">
        <v>14.692824152378188</v>
      </c>
      <c r="K1094" s="69">
        <v>3106.2406346988478</v>
      </c>
      <c r="L1094" s="69">
        <f t="shared" si="205"/>
        <v>149.75</v>
      </c>
      <c r="M1094" s="69">
        <f t="shared" si="206"/>
        <v>42.25</v>
      </c>
      <c r="N1094" s="69">
        <f t="shared" si="216"/>
        <v>4.2249999999999996</v>
      </c>
      <c r="O1094" s="69">
        <f t="shared" si="207"/>
        <v>149.75</v>
      </c>
      <c r="P1094" s="69">
        <f t="shared" si="208"/>
        <v>9.2000000000000011</v>
      </c>
      <c r="Q1094" s="70">
        <f t="shared" si="209"/>
        <v>92</v>
      </c>
      <c r="R1094" s="70">
        <v>134.08063936922323</v>
      </c>
      <c r="S1094" s="71">
        <f t="shared" si="210"/>
        <v>16.98474011505148</v>
      </c>
      <c r="T1094" s="71">
        <f t="shared" si="211"/>
        <v>1.469282415237819</v>
      </c>
      <c r="U1094" s="86">
        <v>31.062406346988482</v>
      </c>
      <c r="V1094" s="70">
        <f t="shared" si="212"/>
        <v>185.63350341602538</v>
      </c>
      <c r="W1094" s="86">
        <f t="shared" si="213"/>
        <v>64.893010728745011</v>
      </c>
      <c r="X1094" s="86">
        <f t="shared" si="214"/>
        <v>251</v>
      </c>
      <c r="Y1094" s="25">
        <f t="shared" si="215"/>
        <v>213</v>
      </c>
    </row>
    <row r="1095" spans="1:25" ht="24" x14ac:dyDescent="0.45">
      <c r="A1095" s="10" t="s">
        <v>1350</v>
      </c>
      <c r="B1095" s="21" t="s">
        <v>41</v>
      </c>
      <c r="C1095" s="77" t="s">
        <v>631</v>
      </c>
      <c r="D1095" s="78">
        <v>2869</v>
      </c>
      <c r="E1095" s="74">
        <v>8671</v>
      </c>
      <c r="F1095" s="78">
        <v>2791</v>
      </c>
      <c r="G1095" s="78">
        <v>269</v>
      </c>
      <c r="H1095" s="69">
        <v>124.61203574677727</v>
      </c>
      <c r="I1095" s="69">
        <v>31.570598892181856</v>
      </c>
      <c r="J1095" s="69">
        <v>13.835955497966037</v>
      </c>
      <c r="K1095" s="69">
        <v>2894.6636432201954</v>
      </c>
      <c r="L1095" s="69">
        <f t="shared" si="205"/>
        <v>139.55000000000001</v>
      </c>
      <c r="M1095" s="69">
        <f t="shared" si="206"/>
        <v>129.44999999999999</v>
      </c>
      <c r="N1095" s="69">
        <f t="shared" si="216"/>
        <v>12.944999999999999</v>
      </c>
      <c r="O1095" s="69">
        <f t="shared" si="207"/>
        <v>139.55000000000001</v>
      </c>
      <c r="P1095" s="69">
        <f t="shared" si="208"/>
        <v>7.8000000000000007</v>
      </c>
      <c r="Q1095" s="70">
        <f t="shared" si="209"/>
        <v>78</v>
      </c>
      <c r="R1095" s="70">
        <v>124.61203574677727</v>
      </c>
      <c r="S1095" s="71">
        <f t="shared" si="210"/>
        <v>15.785299446090928</v>
      </c>
      <c r="T1095" s="71">
        <f t="shared" si="211"/>
        <v>1.3835955497966037</v>
      </c>
      <c r="U1095" s="86">
        <v>28.946636432201956</v>
      </c>
      <c r="V1095" s="70">
        <f t="shared" si="212"/>
        <v>162.81537607527355</v>
      </c>
      <c r="W1095" s="86">
        <f t="shared" si="213"/>
        <v>56.916341888881647</v>
      </c>
      <c r="X1095" s="86">
        <f t="shared" si="214"/>
        <v>220</v>
      </c>
      <c r="Y1095" s="25">
        <f t="shared" si="215"/>
        <v>187</v>
      </c>
    </row>
    <row r="1096" spans="1:25" ht="24" x14ac:dyDescent="0.45">
      <c r="A1096" s="10" t="s">
        <v>433</v>
      </c>
      <c r="B1096" s="21" t="s">
        <v>41</v>
      </c>
      <c r="C1096" s="77" t="s">
        <v>646</v>
      </c>
      <c r="D1096" s="78">
        <v>2680</v>
      </c>
      <c r="E1096" s="74">
        <v>8294</v>
      </c>
      <c r="F1096" s="78">
        <v>2636</v>
      </c>
      <c r="G1096" s="78">
        <v>248</v>
      </c>
      <c r="H1096" s="69">
        <v>116.40301700988606</v>
      </c>
      <c r="I1096" s="69">
        <v>29.490834796461268</v>
      </c>
      <c r="J1096" s="69">
        <v>13.234392215445773</v>
      </c>
      <c r="K1096" s="69">
        <v>2733.9066153810227</v>
      </c>
      <c r="L1096" s="69">
        <f t="shared" si="205"/>
        <v>131.80000000000001</v>
      </c>
      <c r="M1096" s="69">
        <f t="shared" si="206"/>
        <v>116.19999999999999</v>
      </c>
      <c r="N1096" s="69">
        <f t="shared" si="216"/>
        <v>11.62</v>
      </c>
      <c r="O1096" s="69">
        <f t="shared" si="207"/>
        <v>131.80000000000001</v>
      </c>
      <c r="P1096" s="69">
        <f t="shared" si="208"/>
        <v>4.4000000000000004</v>
      </c>
      <c r="Q1096" s="70">
        <f t="shared" si="209"/>
        <v>44</v>
      </c>
      <c r="R1096" s="70">
        <v>116.40301700988606</v>
      </c>
      <c r="S1096" s="71">
        <f t="shared" si="210"/>
        <v>14.745417398230634</v>
      </c>
      <c r="T1096" s="71">
        <f t="shared" si="211"/>
        <v>1.3234392215445774</v>
      </c>
      <c r="U1096" s="86">
        <v>27.339066153810229</v>
      </c>
      <c r="V1096" s="70">
        <f t="shared" si="212"/>
        <v>149.94406134038232</v>
      </c>
      <c r="W1096" s="86">
        <f t="shared" si="213"/>
        <v>52.416839644868922</v>
      </c>
      <c r="X1096" s="86">
        <f t="shared" si="214"/>
        <v>202</v>
      </c>
      <c r="Y1096" s="25">
        <f t="shared" si="215"/>
        <v>172</v>
      </c>
    </row>
    <row r="1097" spans="1:25" ht="24" x14ac:dyDescent="0.45">
      <c r="A1097" s="10" t="s">
        <v>1351</v>
      </c>
      <c r="B1097" s="21" t="s">
        <v>41</v>
      </c>
      <c r="C1097" s="77" t="s">
        <v>664</v>
      </c>
      <c r="D1097" s="78">
        <v>2691</v>
      </c>
      <c r="E1097" s="74">
        <v>8040</v>
      </c>
      <c r="F1097" s="78">
        <v>2579</v>
      </c>
      <c r="G1097" s="78">
        <v>140</v>
      </c>
      <c r="H1097" s="69">
        <v>116.88079058716544</v>
      </c>
      <c r="I1097" s="69">
        <v>29.61187926764077</v>
      </c>
      <c r="J1097" s="69">
        <v>12.829094937567401</v>
      </c>
      <c r="K1097" s="69">
        <v>2674.7895148208108</v>
      </c>
      <c r="L1097" s="69">
        <f t="shared" si="205"/>
        <v>128.95000000000002</v>
      </c>
      <c r="M1097" s="69">
        <f t="shared" si="206"/>
        <v>11.049999999999983</v>
      </c>
      <c r="N1097" s="69">
        <f t="shared" si="216"/>
        <v>1.1049999999999982</v>
      </c>
      <c r="O1097" s="69">
        <f t="shared" si="207"/>
        <v>128.95000000000002</v>
      </c>
      <c r="P1097" s="69">
        <f t="shared" si="208"/>
        <v>11.200000000000001</v>
      </c>
      <c r="Q1097" s="70">
        <f t="shared" si="209"/>
        <v>112</v>
      </c>
      <c r="R1097" s="70">
        <v>116.88079058716544</v>
      </c>
      <c r="S1097" s="71">
        <f t="shared" si="210"/>
        <v>14.805939633820385</v>
      </c>
      <c r="T1097" s="71">
        <f t="shared" si="211"/>
        <v>1.2829094937567402</v>
      </c>
      <c r="U1097" s="86">
        <v>26.747895148208109</v>
      </c>
      <c r="V1097" s="70">
        <f t="shared" si="212"/>
        <v>167.24671587543719</v>
      </c>
      <c r="W1097" s="86">
        <f t="shared" si="213"/>
        <v>58.465431767071756</v>
      </c>
      <c r="X1097" s="86">
        <f t="shared" si="214"/>
        <v>226</v>
      </c>
      <c r="Y1097" s="25">
        <f t="shared" si="215"/>
        <v>192</v>
      </c>
    </row>
    <row r="1098" spans="1:25" ht="24" x14ac:dyDescent="0.45">
      <c r="A1098" s="10" t="s">
        <v>181</v>
      </c>
      <c r="B1098" s="21" t="s">
        <v>41</v>
      </c>
      <c r="C1098" s="77" t="s">
        <v>669</v>
      </c>
      <c r="D1098" s="78">
        <v>2541</v>
      </c>
      <c r="E1098" s="74">
        <v>7906</v>
      </c>
      <c r="F1098" s="78">
        <v>2508</v>
      </c>
      <c r="G1098" s="78">
        <v>258</v>
      </c>
      <c r="H1098" s="69">
        <v>110.36569635153748</v>
      </c>
      <c r="I1098" s="69">
        <v>27.9612728424657</v>
      </c>
      <c r="J1098" s="69">
        <v>12.615276688607945</v>
      </c>
      <c r="K1098" s="69">
        <v>2601.1524246493191</v>
      </c>
      <c r="L1098" s="69">
        <f t="shared" si="205"/>
        <v>125.4</v>
      </c>
      <c r="M1098" s="69">
        <f t="shared" si="206"/>
        <v>132.6</v>
      </c>
      <c r="N1098" s="69">
        <f t="shared" si="216"/>
        <v>13.26</v>
      </c>
      <c r="O1098" s="69">
        <f t="shared" si="207"/>
        <v>125.4</v>
      </c>
      <c r="P1098" s="69">
        <f t="shared" si="208"/>
        <v>3.3000000000000003</v>
      </c>
      <c r="Q1098" s="70">
        <f t="shared" si="209"/>
        <v>33</v>
      </c>
      <c r="R1098" s="70">
        <v>110.36569635153748</v>
      </c>
      <c r="S1098" s="71">
        <f t="shared" si="210"/>
        <v>13.98063642123285</v>
      </c>
      <c r="T1098" s="71">
        <f t="shared" si="211"/>
        <v>1.2615276688607946</v>
      </c>
      <c r="U1098" s="86">
        <v>26.011524246493192</v>
      </c>
      <c r="V1098" s="70">
        <f t="shared" si="212"/>
        <v>139.13632935040272</v>
      </c>
      <c r="W1098" s="86">
        <f t="shared" si="213"/>
        <v>48.638716326216951</v>
      </c>
      <c r="X1098" s="86">
        <f t="shared" si="214"/>
        <v>188</v>
      </c>
      <c r="Y1098" s="25">
        <f t="shared" si="215"/>
        <v>160</v>
      </c>
    </row>
    <row r="1099" spans="1:25" ht="24" x14ac:dyDescent="0.45">
      <c r="A1099" s="10" t="s">
        <v>181</v>
      </c>
      <c r="B1099" s="21" t="s">
        <v>41</v>
      </c>
      <c r="C1099" s="77" t="s">
        <v>672</v>
      </c>
      <c r="D1099" s="78">
        <v>2549</v>
      </c>
      <c r="E1099" s="74">
        <v>7889</v>
      </c>
      <c r="F1099" s="78">
        <v>2488</v>
      </c>
      <c r="G1099" s="78">
        <v>163</v>
      </c>
      <c r="H1099" s="69">
        <v>110.71316804410431</v>
      </c>
      <c r="I1099" s="69">
        <v>28.049305185141705</v>
      </c>
      <c r="J1099" s="69">
        <v>12.588150492844433</v>
      </c>
      <c r="K1099" s="69">
        <v>2580.4095823474904</v>
      </c>
      <c r="L1099" s="69">
        <f t="shared" si="205"/>
        <v>124.4</v>
      </c>
      <c r="M1099" s="69">
        <f t="shared" si="206"/>
        <v>38.599999999999994</v>
      </c>
      <c r="N1099" s="69">
        <f t="shared" si="216"/>
        <v>3.8599999999999994</v>
      </c>
      <c r="O1099" s="69">
        <f t="shared" si="207"/>
        <v>124.4</v>
      </c>
      <c r="P1099" s="69">
        <f t="shared" si="208"/>
        <v>6.1000000000000005</v>
      </c>
      <c r="Q1099" s="70">
        <f t="shared" si="209"/>
        <v>61</v>
      </c>
      <c r="R1099" s="70">
        <v>110.71316804410431</v>
      </c>
      <c r="S1099" s="71">
        <f t="shared" si="210"/>
        <v>14.024652592570853</v>
      </c>
      <c r="T1099" s="71">
        <f t="shared" si="211"/>
        <v>1.2588150492844434</v>
      </c>
      <c r="U1099" s="86">
        <v>25.804095823474906</v>
      </c>
      <c r="V1099" s="70">
        <f t="shared" si="212"/>
        <v>151.52310141086565</v>
      </c>
      <c r="W1099" s="86">
        <f t="shared" si="213"/>
        <v>52.968834098183471</v>
      </c>
      <c r="X1099" s="86">
        <f t="shared" si="214"/>
        <v>204</v>
      </c>
      <c r="Y1099" s="25">
        <f t="shared" si="215"/>
        <v>173</v>
      </c>
    </row>
    <row r="1100" spans="1:25" ht="24" x14ac:dyDescent="0.45">
      <c r="A1100" s="10" t="s">
        <v>321</v>
      </c>
      <c r="B1100" s="21" t="s">
        <v>41</v>
      </c>
      <c r="C1100" s="77" t="s">
        <v>680</v>
      </c>
      <c r="D1100" s="78">
        <v>2461</v>
      </c>
      <c r="E1100" s="74">
        <v>7731</v>
      </c>
      <c r="F1100" s="78">
        <v>2395</v>
      </c>
      <c r="G1100" s="78">
        <v>312</v>
      </c>
      <c r="H1100" s="69">
        <v>106.89097942586925</v>
      </c>
      <c r="I1100" s="69">
        <v>27.080949415705664</v>
      </c>
      <c r="J1100" s="69">
        <v>12.336036438101191</v>
      </c>
      <c r="K1100" s="69">
        <v>2483.9553656439871</v>
      </c>
      <c r="L1100" s="69">
        <f t="shared" si="205"/>
        <v>119.75</v>
      </c>
      <c r="M1100" s="69">
        <f t="shared" si="206"/>
        <v>192.25</v>
      </c>
      <c r="N1100" s="69">
        <f t="shared" si="216"/>
        <v>19.225000000000001</v>
      </c>
      <c r="O1100" s="69">
        <f t="shared" si="207"/>
        <v>119.75</v>
      </c>
      <c r="P1100" s="69">
        <f t="shared" si="208"/>
        <v>6.6000000000000005</v>
      </c>
      <c r="Q1100" s="70">
        <f t="shared" si="209"/>
        <v>66</v>
      </c>
      <c r="R1100" s="70">
        <v>106.89097942586925</v>
      </c>
      <c r="S1100" s="71">
        <f t="shared" si="210"/>
        <v>13.540474707852832</v>
      </c>
      <c r="T1100" s="71">
        <f t="shared" si="211"/>
        <v>1.2336036438101192</v>
      </c>
      <c r="U1100" s="86">
        <v>24.839553656439872</v>
      </c>
      <c r="V1100" s="70">
        <f t="shared" si="212"/>
        <v>131.41240414635183</v>
      </c>
      <c r="W1100" s="86">
        <f t="shared" si="213"/>
        <v>45.938617734578621</v>
      </c>
      <c r="X1100" s="86">
        <f t="shared" si="214"/>
        <v>177</v>
      </c>
      <c r="Y1100" s="25">
        <f t="shared" si="215"/>
        <v>151</v>
      </c>
    </row>
    <row r="1101" spans="1:25" ht="24" x14ac:dyDescent="0.45">
      <c r="A1101" s="10" t="s">
        <v>321</v>
      </c>
      <c r="B1101" s="21" t="s">
        <v>41</v>
      </c>
      <c r="C1101" s="77" t="s">
        <v>698</v>
      </c>
      <c r="D1101" s="78">
        <v>2514</v>
      </c>
      <c r="E1101" s="74">
        <v>7439</v>
      </c>
      <c r="F1101" s="78">
        <v>2443</v>
      </c>
      <c r="G1101" s="78">
        <v>616</v>
      </c>
      <c r="H1101" s="69">
        <v>109.19297938912445</v>
      </c>
      <c r="I1101" s="69">
        <v>27.664163685934188</v>
      </c>
      <c r="J1101" s="69">
        <v>11.870104134398495</v>
      </c>
      <c r="K1101" s="69">
        <v>2533.738187168376</v>
      </c>
      <c r="L1101" s="69">
        <f t="shared" si="205"/>
        <v>122.15</v>
      </c>
      <c r="M1101" s="69">
        <f t="shared" si="206"/>
        <v>493.85</v>
      </c>
      <c r="N1101" s="69">
        <f t="shared" si="216"/>
        <v>49.385000000000005</v>
      </c>
      <c r="O1101" s="69">
        <f t="shared" si="207"/>
        <v>122.15</v>
      </c>
      <c r="P1101" s="69">
        <f t="shared" si="208"/>
        <v>7.1000000000000005</v>
      </c>
      <c r="Q1101" s="70">
        <f t="shared" si="209"/>
        <v>71</v>
      </c>
      <c r="R1101" s="70">
        <v>109.19297938912445</v>
      </c>
      <c r="S1101" s="71">
        <f t="shared" si="210"/>
        <v>13.832081842967094</v>
      </c>
      <c r="T1101" s="71">
        <f t="shared" si="211"/>
        <v>1.1870104134398496</v>
      </c>
      <c r="U1101" s="86">
        <v>25.33738187168376</v>
      </c>
      <c r="V1101" s="70">
        <f t="shared" si="212"/>
        <v>104.89043269033543</v>
      </c>
      <c r="W1101" s="86">
        <f t="shared" si="213"/>
        <v>36.667174021179619</v>
      </c>
      <c r="X1101" s="86">
        <f t="shared" si="214"/>
        <v>142</v>
      </c>
      <c r="Y1101" s="25">
        <f t="shared" si="215"/>
        <v>121</v>
      </c>
    </row>
    <row r="1102" spans="1:25" ht="24" x14ac:dyDescent="0.45">
      <c r="A1102" s="10" t="s">
        <v>49</v>
      </c>
      <c r="B1102" s="21" t="s">
        <v>41</v>
      </c>
      <c r="C1102" s="77" t="s">
        <v>702</v>
      </c>
      <c r="D1102" s="78">
        <v>2340</v>
      </c>
      <c r="E1102" s="74">
        <v>7374</v>
      </c>
      <c r="F1102" s="78">
        <v>2246</v>
      </c>
      <c r="G1102" s="78">
        <v>71</v>
      </c>
      <c r="H1102" s="69">
        <v>101.63547007579604</v>
      </c>
      <c r="I1102" s="69">
        <v>25.749460232731106</v>
      </c>
      <c r="J1102" s="69">
        <v>11.766386327067414</v>
      </c>
      <c r="K1102" s="69">
        <v>2329.4211904953631</v>
      </c>
      <c r="L1102" s="69">
        <f t="shared" si="205"/>
        <v>112.30000000000001</v>
      </c>
      <c r="M1102" s="69">
        <f t="shared" si="206"/>
        <v>-41.300000000000011</v>
      </c>
      <c r="N1102" s="69">
        <f t="shared" si="216"/>
        <v>-4.1300000000000008</v>
      </c>
      <c r="O1102" s="69">
        <f t="shared" si="207"/>
        <v>112.30000000000001</v>
      </c>
      <c r="P1102" s="69">
        <f t="shared" si="208"/>
        <v>9.4</v>
      </c>
      <c r="Q1102" s="70">
        <f t="shared" si="209"/>
        <v>94</v>
      </c>
      <c r="R1102" s="70">
        <v>101.63547007579604</v>
      </c>
      <c r="S1102" s="71">
        <f t="shared" si="210"/>
        <v>12.874730116365553</v>
      </c>
      <c r="T1102" s="71">
        <f t="shared" si="211"/>
        <v>1.1766386327067415</v>
      </c>
      <c r="U1102" s="86">
        <v>23.294211904953631</v>
      </c>
      <c r="V1102" s="70">
        <f t="shared" si="212"/>
        <v>150.15777346440848</v>
      </c>
      <c r="W1102" s="86">
        <f t="shared" si="213"/>
        <v>52.49154826643823</v>
      </c>
      <c r="X1102" s="86">
        <f t="shared" si="214"/>
        <v>203</v>
      </c>
      <c r="Y1102" s="25">
        <f t="shared" si="215"/>
        <v>173</v>
      </c>
    </row>
    <row r="1103" spans="1:25" ht="24" x14ac:dyDescent="0.45">
      <c r="A1103" s="10" t="s">
        <v>49</v>
      </c>
      <c r="B1103" s="21" t="s">
        <v>41</v>
      </c>
      <c r="C1103" s="77" t="s">
        <v>363</v>
      </c>
      <c r="D1103" s="78">
        <v>2138</v>
      </c>
      <c r="E1103" s="74">
        <v>6908</v>
      </c>
      <c r="F1103" s="78">
        <v>2119</v>
      </c>
      <c r="G1103" s="78">
        <v>196</v>
      </c>
      <c r="H1103" s="69">
        <v>92.861809838483723</v>
      </c>
      <c r="I1103" s="69">
        <v>23.526643580162009</v>
      </c>
      <c r="J1103" s="69">
        <v>11.02280943143229</v>
      </c>
      <c r="K1103" s="69">
        <v>2197.7041418787508</v>
      </c>
      <c r="L1103" s="69">
        <f t="shared" si="205"/>
        <v>105.95</v>
      </c>
      <c r="M1103" s="69">
        <f t="shared" si="206"/>
        <v>90.05</v>
      </c>
      <c r="N1103" s="69">
        <f t="shared" si="216"/>
        <v>9.004999999999999</v>
      </c>
      <c r="O1103" s="69">
        <f t="shared" si="207"/>
        <v>105.95</v>
      </c>
      <c r="P1103" s="69">
        <f t="shared" si="208"/>
        <v>1.9000000000000001</v>
      </c>
      <c r="Q1103" s="70">
        <f t="shared" si="209"/>
        <v>19</v>
      </c>
      <c r="R1103" s="70">
        <v>92.861809838483723</v>
      </c>
      <c r="S1103" s="71">
        <f t="shared" si="210"/>
        <v>11.763321790081005</v>
      </c>
      <c r="T1103" s="71">
        <f t="shared" si="211"/>
        <v>1.102280943143229</v>
      </c>
      <c r="U1103" s="86">
        <v>21.977041418787508</v>
      </c>
      <c r="V1103" s="70">
        <f t="shared" si="212"/>
        <v>118.39489210420902</v>
      </c>
      <c r="W1103" s="86">
        <f t="shared" si="213"/>
        <v>41.38800842608989</v>
      </c>
      <c r="X1103" s="86">
        <f t="shared" si="214"/>
        <v>160</v>
      </c>
      <c r="Y1103" s="25">
        <f t="shared" si="215"/>
        <v>136</v>
      </c>
    </row>
    <row r="1104" spans="1:25" ht="24" x14ac:dyDescent="0.45">
      <c r="A1104" s="10" t="s">
        <v>298</v>
      </c>
      <c r="B1104" s="21" t="s">
        <v>41</v>
      </c>
      <c r="C1104" s="77" t="s">
        <v>744</v>
      </c>
      <c r="D1104" s="78">
        <v>2248</v>
      </c>
      <c r="E1104" s="74">
        <v>6699</v>
      </c>
      <c r="F1104" s="78">
        <v>2193</v>
      </c>
      <c r="G1104" s="78">
        <v>844</v>
      </c>
      <c r="H1104" s="69">
        <v>97.639545611277555</v>
      </c>
      <c r="I1104" s="69">
        <v>24.737088291957061</v>
      </c>
      <c r="J1104" s="69">
        <v>10.689316789398511</v>
      </c>
      <c r="K1104" s="69">
        <v>2274.4526583955171</v>
      </c>
      <c r="L1104" s="69">
        <f t="shared" si="205"/>
        <v>109.65</v>
      </c>
      <c r="M1104" s="69">
        <f t="shared" si="206"/>
        <v>734.35</v>
      </c>
      <c r="N1104" s="69">
        <f t="shared" si="216"/>
        <v>73.435000000000002</v>
      </c>
      <c r="O1104" s="69">
        <f t="shared" si="207"/>
        <v>109.65</v>
      </c>
      <c r="P1104" s="69">
        <f t="shared" si="208"/>
        <v>5.5</v>
      </c>
      <c r="Q1104" s="70">
        <f t="shared" si="209"/>
        <v>55</v>
      </c>
      <c r="R1104" s="70">
        <v>97.639545611277555</v>
      </c>
      <c r="S1104" s="71">
        <f t="shared" si="210"/>
        <v>12.368544145978531</v>
      </c>
      <c r="T1104" s="71">
        <f t="shared" si="211"/>
        <v>1.0689316789398511</v>
      </c>
      <c r="U1104" s="86">
        <v>22.744526583955174</v>
      </c>
      <c r="V1104" s="70">
        <f t="shared" si="212"/>
        <v>63.748684662271415</v>
      </c>
      <c r="W1104" s="86">
        <f t="shared" si="213"/>
        <v>22.285007833209036</v>
      </c>
      <c r="X1104" s="86">
        <f t="shared" si="214"/>
        <v>86</v>
      </c>
      <c r="Y1104" s="25">
        <f t="shared" si="215"/>
        <v>73</v>
      </c>
    </row>
    <row r="1105" spans="1:25" ht="24" x14ac:dyDescent="0.45">
      <c r="A1105" s="10" t="s">
        <v>170</v>
      </c>
      <c r="B1105" s="21" t="s">
        <v>41</v>
      </c>
      <c r="C1105" s="77" t="s">
        <v>745</v>
      </c>
      <c r="D1105" s="78">
        <v>1841</v>
      </c>
      <c r="E1105" s="74">
        <v>6698</v>
      </c>
      <c r="F1105" s="78">
        <v>1798</v>
      </c>
      <c r="G1105" s="78">
        <v>245</v>
      </c>
      <c r="H1105" s="69">
        <v>79.961923251940377</v>
      </c>
      <c r="I1105" s="69">
        <v>20.25844285831537</v>
      </c>
      <c r="J1105" s="69">
        <v>10.687721130824185</v>
      </c>
      <c r="K1105" s="69">
        <v>1864.7815229344003</v>
      </c>
      <c r="L1105" s="69">
        <f t="shared" si="205"/>
        <v>89.9</v>
      </c>
      <c r="M1105" s="69">
        <f t="shared" si="206"/>
        <v>155.1</v>
      </c>
      <c r="N1105" s="69">
        <f t="shared" si="216"/>
        <v>15.51</v>
      </c>
      <c r="O1105" s="69">
        <f t="shared" si="207"/>
        <v>89.9</v>
      </c>
      <c r="P1105" s="69">
        <f t="shared" si="208"/>
        <v>4.3</v>
      </c>
      <c r="Q1105" s="70">
        <f t="shared" si="209"/>
        <v>43</v>
      </c>
      <c r="R1105" s="70">
        <v>79.961923251940377</v>
      </c>
      <c r="S1105" s="71">
        <f t="shared" si="210"/>
        <v>10.129221429157685</v>
      </c>
      <c r="T1105" s="71">
        <f t="shared" si="211"/>
        <v>1.0687721130824186</v>
      </c>
      <c r="U1105" s="86">
        <v>18.647815229344001</v>
      </c>
      <c r="V1105" s="70">
        <f t="shared" si="212"/>
        <v>96.460187797359637</v>
      </c>
      <c r="W1105" s="86">
        <f t="shared" si="213"/>
        <v>33.720163044072784</v>
      </c>
      <c r="X1105" s="86">
        <f t="shared" si="214"/>
        <v>130</v>
      </c>
      <c r="Y1105" s="25">
        <f t="shared" si="215"/>
        <v>111</v>
      </c>
    </row>
    <row r="1106" spans="1:25" ht="24" x14ac:dyDescent="0.45">
      <c r="A1106" s="10" t="s">
        <v>199</v>
      </c>
      <c r="B1106" s="21" t="s">
        <v>41</v>
      </c>
      <c r="C1106" s="77" t="s">
        <v>756</v>
      </c>
      <c r="D1106" s="78">
        <v>2109</v>
      </c>
      <c r="E1106" s="74">
        <v>6394</v>
      </c>
      <c r="F1106" s="78">
        <v>2042</v>
      </c>
      <c r="G1106" s="78">
        <v>654</v>
      </c>
      <c r="H1106" s="69">
        <v>91.602224952928978</v>
      </c>
      <c r="I1106" s="69">
        <v>23.207526337961497</v>
      </c>
      <c r="J1106" s="69">
        <v>10.202640924229598</v>
      </c>
      <c r="K1106" s="69">
        <v>2117.8441990167103</v>
      </c>
      <c r="L1106" s="69">
        <f t="shared" si="205"/>
        <v>102.10000000000001</v>
      </c>
      <c r="M1106" s="69">
        <f t="shared" si="206"/>
        <v>551.9</v>
      </c>
      <c r="N1106" s="69">
        <f t="shared" si="216"/>
        <v>55.19</v>
      </c>
      <c r="O1106" s="69">
        <f t="shared" si="207"/>
        <v>102.10000000000001</v>
      </c>
      <c r="P1106" s="69">
        <f t="shared" si="208"/>
        <v>6.7</v>
      </c>
      <c r="Q1106" s="70">
        <f t="shared" si="209"/>
        <v>67</v>
      </c>
      <c r="R1106" s="70">
        <v>91.602224952928978</v>
      </c>
      <c r="S1106" s="71">
        <f t="shared" si="210"/>
        <v>11.603763168980748</v>
      </c>
      <c r="T1106" s="71">
        <f t="shared" si="211"/>
        <v>1.0202640924229598</v>
      </c>
      <c r="U1106" s="86">
        <v>21.178441990167101</v>
      </c>
      <c r="V1106" s="70">
        <f t="shared" si="212"/>
        <v>74.87416601965387</v>
      </c>
      <c r="W1106" s="86">
        <f t="shared" si="213"/>
        <v>26.174208692975526</v>
      </c>
      <c r="X1106" s="86">
        <f t="shared" si="214"/>
        <v>101</v>
      </c>
      <c r="Y1106" s="25">
        <f t="shared" si="215"/>
        <v>86</v>
      </c>
    </row>
    <row r="1107" spans="1:25" ht="24" x14ac:dyDescent="0.45">
      <c r="A1107" s="10" t="s">
        <v>483</v>
      </c>
      <c r="B1107" s="21" t="s">
        <v>41</v>
      </c>
      <c r="C1107" s="77" t="s">
        <v>763</v>
      </c>
      <c r="D1107" s="78">
        <v>2099</v>
      </c>
      <c r="E1107" s="74">
        <v>6267</v>
      </c>
      <c r="F1107" s="78">
        <v>2049</v>
      </c>
      <c r="G1107" s="78">
        <v>349</v>
      </c>
      <c r="H1107" s="69">
        <v>91.167885337220454</v>
      </c>
      <c r="I1107" s="69">
        <v>23.097485909616491</v>
      </c>
      <c r="J1107" s="69">
        <v>9.9999922852904106</v>
      </c>
      <c r="K1107" s="69">
        <v>2125.1041938223502</v>
      </c>
      <c r="L1107" s="69">
        <f t="shared" si="205"/>
        <v>102.45</v>
      </c>
      <c r="M1107" s="69">
        <f t="shared" si="206"/>
        <v>246.55</v>
      </c>
      <c r="N1107" s="69">
        <f t="shared" si="216"/>
        <v>24.655000000000001</v>
      </c>
      <c r="O1107" s="69">
        <f t="shared" si="207"/>
        <v>102.45</v>
      </c>
      <c r="P1107" s="69">
        <f t="shared" si="208"/>
        <v>5</v>
      </c>
      <c r="Q1107" s="70">
        <f t="shared" si="209"/>
        <v>50</v>
      </c>
      <c r="R1107" s="70">
        <v>91.167885337220454</v>
      </c>
      <c r="S1107" s="71">
        <f t="shared" si="210"/>
        <v>11.548742954808246</v>
      </c>
      <c r="T1107" s="71">
        <f t="shared" si="211"/>
        <v>0.99999922852904111</v>
      </c>
      <c r="U1107" s="86">
        <v>21.251041938223505</v>
      </c>
      <c r="V1107" s="70">
        <f t="shared" si="212"/>
        <v>103.31267100172317</v>
      </c>
      <c r="W1107" s="86">
        <f t="shared" si="213"/>
        <v>36.115626459438779</v>
      </c>
      <c r="X1107" s="86">
        <f t="shared" si="214"/>
        <v>139</v>
      </c>
      <c r="Y1107" s="25">
        <f t="shared" si="215"/>
        <v>118</v>
      </c>
    </row>
    <row r="1108" spans="1:25" ht="24" x14ac:dyDescent="0.45">
      <c r="A1108" s="10" t="s">
        <v>53</v>
      </c>
      <c r="B1108" s="21" t="s">
        <v>41</v>
      </c>
      <c r="C1108" s="77" t="s">
        <v>809</v>
      </c>
      <c r="D1108" s="78">
        <v>1809</v>
      </c>
      <c r="E1108" s="74">
        <v>5768</v>
      </c>
      <c r="F1108" s="78">
        <v>1699</v>
      </c>
      <c r="G1108" s="78">
        <v>98</v>
      </c>
      <c r="H1108" s="69">
        <v>78.572036481673081</v>
      </c>
      <c r="I1108" s="69">
        <v>19.906313487611357</v>
      </c>
      <c r="J1108" s="69">
        <v>9.2037586567025826</v>
      </c>
      <c r="K1108" s="69">
        <v>1762.1044535403482</v>
      </c>
      <c r="L1108" s="69">
        <f t="shared" si="205"/>
        <v>84.95</v>
      </c>
      <c r="M1108" s="69">
        <f t="shared" si="206"/>
        <v>13.049999999999997</v>
      </c>
      <c r="N1108" s="69">
        <f t="shared" si="216"/>
        <v>1.3049999999999997</v>
      </c>
      <c r="O1108" s="69">
        <f t="shared" si="207"/>
        <v>84.95</v>
      </c>
      <c r="P1108" s="69">
        <f t="shared" si="208"/>
        <v>11</v>
      </c>
      <c r="Q1108" s="70">
        <f t="shared" si="209"/>
        <v>110</v>
      </c>
      <c r="R1108" s="70">
        <v>78.572036481673081</v>
      </c>
      <c r="S1108" s="71">
        <f t="shared" si="210"/>
        <v>9.9531567438056783</v>
      </c>
      <c r="T1108" s="71">
        <f t="shared" si="211"/>
        <v>0.92037586567025831</v>
      </c>
      <c r="U1108" s="86">
        <v>17.621044535403481</v>
      </c>
      <c r="V1108" s="70">
        <f t="shared" si="212"/>
        <v>114.920861895212</v>
      </c>
      <c r="W1108" s="86">
        <f t="shared" si="213"/>
        <v>40.173570970157208</v>
      </c>
      <c r="X1108" s="86">
        <f t="shared" si="214"/>
        <v>155</v>
      </c>
      <c r="Y1108" s="25">
        <f t="shared" si="215"/>
        <v>132</v>
      </c>
    </row>
    <row r="1109" spans="1:25" ht="24" x14ac:dyDescent="0.45">
      <c r="A1109" s="10" t="s">
        <v>49</v>
      </c>
      <c r="B1109" s="21" t="s">
        <v>41</v>
      </c>
      <c r="C1109" s="77" t="s">
        <v>814</v>
      </c>
      <c r="D1109" s="78">
        <v>1906</v>
      </c>
      <c r="E1109" s="74">
        <v>5742</v>
      </c>
      <c r="F1109" s="78">
        <v>1861</v>
      </c>
      <c r="G1109" s="78">
        <v>142</v>
      </c>
      <c r="H1109" s="69">
        <v>82.785130754045824</v>
      </c>
      <c r="I1109" s="69">
        <v>20.973705642557899</v>
      </c>
      <c r="J1109" s="69">
        <v>9.1622715337701504</v>
      </c>
      <c r="K1109" s="69">
        <v>1930.1214761851606</v>
      </c>
      <c r="L1109" s="69">
        <f t="shared" si="205"/>
        <v>93.050000000000011</v>
      </c>
      <c r="M1109" s="69">
        <f t="shared" si="206"/>
        <v>48.949999999999989</v>
      </c>
      <c r="N1109" s="69">
        <f t="shared" si="216"/>
        <v>4.8949999999999987</v>
      </c>
      <c r="O1109" s="69">
        <f t="shared" si="207"/>
        <v>93.050000000000011</v>
      </c>
      <c r="P1109" s="69">
        <f t="shared" si="208"/>
        <v>4.5</v>
      </c>
      <c r="Q1109" s="70">
        <f t="shared" si="209"/>
        <v>45</v>
      </c>
      <c r="R1109" s="70">
        <v>82.785130754045824</v>
      </c>
      <c r="S1109" s="71">
        <f t="shared" si="210"/>
        <v>10.48685282127895</v>
      </c>
      <c r="T1109" s="71">
        <f t="shared" si="211"/>
        <v>0.9162271533770151</v>
      </c>
      <c r="U1109" s="86">
        <v>19.301214761851607</v>
      </c>
      <c r="V1109" s="70">
        <f t="shared" si="212"/>
        <v>111.26197118379937</v>
      </c>
      <c r="W1109" s="86">
        <f t="shared" si="213"/>
        <v>38.894510726064937</v>
      </c>
      <c r="X1109" s="86">
        <f t="shared" si="214"/>
        <v>150</v>
      </c>
      <c r="Y1109" s="25">
        <f t="shared" si="215"/>
        <v>128</v>
      </c>
    </row>
    <row r="1110" spans="1:25" ht="24" x14ac:dyDescent="0.45">
      <c r="A1110" s="10" t="s">
        <v>49</v>
      </c>
      <c r="B1110" s="21" t="s">
        <v>41</v>
      </c>
      <c r="C1110" s="77" t="s">
        <v>977</v>
      </c>
      <c r="D1110" s="78">
        <v>1311</v>
      </c>
      <c r="E1110" s="74">
        <v>3991</v>
      </c>
      <c r="F1110" s="78">
        <v>1267</v>
      </c>
      <c r="G1110" s="78">
        <v>72</v>
      </c>
      <c r="H1110" s="69">
        <v>56.941923619388291</v>
      </c>
      <c r="I1110" s="69">
        <v>14.42630015603012</v>
      </c>
      <c r="J1110" s="69">
        <v>6.3682733701282954</v>
      </c>
      <c r="K1110" s="69">
        <v>1314.0590598208482</v>
      </c>
      <c r="L1110" s="69">
        <f t="shared" si="205"/>
        <v>63.35</v>
      </c>
      <c r="M1110" s="69">
        <f t="shared" si="206"/>
        <v>8.6499999999999986</v>
      </c>
      <c r="N1110" s="69">
        <f t="shared" si="216"/>
        <v>0.86499999999999988</v>
      </c>
      <c r="O1110" s="69">
        <f t="shared" si="207"/>
        <v>63.35</v>
      </c>
      <c r="P1110" s="69">
        <f t="shared" si="208"/>
        <v>4.4000000000000004</v>
      </c>
      <c r="Q1110" s="70">
        <f t="shared" si="209"/>
        <v>44</v>
      </c>
      <c r="R1110" s="70">
        <v>56.941923619388291</v>
      </c>
      <c r="S1110" s="71">
        <f t="shared" si="210"/>
        <v>7.2131500780150599</v>
      </c>
      <c r="T1110" s="71">
        <f t="shared" si="211"/>
        <v>0.63682733701282956</v>
      </c>
      <c r="U1110" s="86">
        <v>13.140590598208483</v>
      </c>
      <c r="V1110" s="70">
        <f t="shared" si="212"/>
        <v>80.193836958598993</v>
      </c>
      <c r="W1110" s="86">
        <f t="shared" si="213"/>
        <v>28.033837784501671</v>
      </c>
      <c r="X1110" s="86">
        <f t="shared" si="214"/>
        <v>108</v>
      </c>
      <c r="Y1110" s="25">
        <f t="shared" si="215"/>
        <v>92</v>
      </c>
    </row>
    <row r="1111" spans="1:25" ht="24" x14ac:dyDescent="0.45">
      <c r="A1111" s="10" t="s">
        <v>42</v>
      </c>
      <c r="B1111" s="21" t="s">
        <v>41</v>
      </c>
      <c r="C1111" s="77" t="s">
        <v>1033</v>
      </c>
      <c r="D1111" s="78">
        <v>1084</v>
      </c>
      <c r="E1111" s="74">
        <v>3384</v>
      </c>
      <c r="F1111" s="78">
        <v>1057</v>
      </c>
      <c r="G1111" s="78">
        <v>16</v>
      </c>
      <c r="H1111" s="69">
        <v>47.082414342804654</v>
      </c>
      <c r="I1111" s="69">
        <v>11.928382432598513</v>
      </c>
      <c r="J1111" s="69">
        <v>5.3997086155134433</v>
      </c>
      <c r="K1111" s="69">
        <v>1096.2592156516469</v>
      </c>
      <c r="L1111" s="69">
        <f t="shared" si="205"/>
        <v>52.85</v>
      </c>
      <c r="M1111" s="69">
        <f t="shared" si="206"/>
        <v>-36.85</v>
      </c>
      <c r="N1111" s="69">
        <f t="shared" si="216"/>
        <v>-3.6850000000000001</v>
      </c>
      <c r="O1111" s="69">
        <f t="shared" si="207"/>
        <v>52.85</v>
      </c>
      <c r="P1111" s="69">
        <f t="shared" si="208"/>
        <v>2.7</v>
      </c>
      <c r="Q1111" s="70">
        <f t="shared" si="209"/>
        <v>27</v>
      </c>
      <c r="R1111" s="70">
        <v>47.082414342804654</v>
      </c>
      <c r="S1111" s="71">
        <f t="shared" si="210"/>
        <v>5.9641912162992563</v>
      </c>
      <c r="T1111" s="71">
        <f t="shared" si="211"/>
        <v>0.53997086155134433</v>
      </c>
      <c r="U1111" s="86">
        <v>10.96259215651647</v>
      </c>
      <c r="V1111" s="70">
        <f t="shared" si="212"/>
        <v>69.85422685406904</v>
      </c>
      <c r="W1111" s="86">
        <f t="shared" si="213"/>
        <v>24.419358624774848</v>
      </c>
      <c r="X1111" s="86">
        <f t="shared" si="214"/>
        <v>94</v>
      </c>
      <c r="Y1111" s="25">
        <f t="shared" si="215"/>
        <v>80</v>
      </c>
    </row>
    <row r="1112" spans="1:25" ht="24" x14ac:dyDescent="0.45">
      <c r="A1112" s="10" t="s">
        <v>222</v>
      </c>
      <c r="B1112" s="21" t="s">
        <v>41</v>
      </c>
      <c r="C1112" s="77" t="s">
        <v>1056</v>
      </c>
      <c r="D1112" s="78">
        <v>1064</v>
      </c>
      <c r="E1112" s="74">
        <v>3150</v>
      </c>
      <c r="F1112" s="78">
        <v>926</v>
      </c>
      <c r="G1112" s="78">
        <v>0</v>
      </c>
      <c r="H1112" s="69">
        <v>46.213735111387599</v>
      </c>
      <c r="I1112" s="69">
        <v>11.708301575908504</v>
      </c>
      <c r="J1112" s="69">
        <v>5.0263245091215563</v>
      </c>
      <c r="K1112" s="69">
        <v>960.39359857466889</v>
      </c>
      <c r="L1112" s="69">
        <f t="shared" si="205"/>
        <v>46.300000000000004</v>
      </c>
      <c r="M1112" s="69">
        <f t="shared" si="206"/>
        <v>-46.300000000000004</v>
      </c>
      <c r="N1112" s="69">
        <f t="shared" si="216"/>
        <v>-4.6300000000000008</v>
      </c>
      <c r="O1112" s="69">
        <f t="shared" si="207"/>
        <v>46.300000000000004</v>
      </c>
      <c r="P1112" s="69">
        <f t="shared" si="208"/>
        <v>13.8</v>
      </c>
      <c r="Q1112" s="70">
        <f t="shared" si="209"/>
        <v>138</v>
      </c>
      <c r="R1112" s="70">
        <v>46.213735111387599</v>
      </c>
      <c r="S1112" s="71">
        <f t="shared" si="210"/>
        <v>5.8541507879542518</v>
      </c>
      <c r="T1112" s="71">
        <f t="shared" si="211"/>
        <v>0.50263245091215569</v>
      </c>
      <c r="U1112" s="86">
        <v>9.6039359857466895</v>
      </c>
      <c r="V1112" s="70">
        <f t="shared" si="212"/>
        <v>79.599189434176381</v>
      </c>
      <c r="W1112" s="86">
        <f t="shared" si="213"/>
        <v>27.825963303483572</v>
      </c>
      <c r="X1112" s="86">
        <f t="shared" si="214"/>
        <v>107</v>
      </c>
      <c r="Y1112" s="25">
        <f t="shared" si="215"/>
        <v>91</v>
      </c>
    </row>
    <row r="1113" spans="1:25" ht="24" x14ac:dyDescent="0.45">
      <c r="A1113" s="10" t="s">
        <v>222</v>
      </c>
      <c r="B1113" s="21" t="s">
        <v>41</v>
      </c>
      <c r="C1113" s="77" t="s">
        <v>1055</v>
      </c>
      <c r="D1113" s="78">
        <v>1052</v>
      </c>
      <c r="E1113" s="74">
        <v>3120</v>
      </c>
      <c r="F1113" s="78">
        <v>980</v>
      </c>
      <c r="G1113" s="78">
        <v>5</v>
      </c>
      <c r="H1113" s="69">
        <v>45.692527572537358</v>
      </c>
      <c r="I1113" s="69">
        <v>11.576253061894498</v>
      </c>
      <c r="J1113" s="69">
        <v>4.9784547518918272</v>
      </c>
      <c r="K1113" s="69">
        <v>1016.3992727896064</v>
      </c>
      <c r="L1113" s="69">
        <f t="shared" si="205"/>
        <v>49</v>
      </c>
      <c r="M1113" s="69">
        <f t="shared" si="206"/>
        <v>-44</v>
      </c>
      <c r="N1113" s="69">
        <f t="shared" si="216"/>
        <v>-4.4000000000000004</v>
      </c>
      <c r="O1113" s="69">
        <f t="shared" si="207"/>
        <v>49</v>
      </c>
      <c r="P1113" s="69">
        <f t="shared" si="208"/>
        <v>7.2</v>
      </c>
      <c r="Q1113" s="70">
        <f t="shared" si="209"/>
        <v>72</v>
      </c>
      <c r="R1113" s="70">
        <v>45.692527572537358</v>
      </c>
      <c r="S1113" s="71">
        <f t="shared" si="210"/>
        <v>5.7881265309472489</v>
      </c>
      <c r="T1113" s="71">
        <f t="shared" si="211"/>
        <v>0.49784547518918276</v>
      </c>
      <c r="U1113" s="86">
        <v>10.163992727896066</v>
      </c>
      <c r="V1113" s="70">
        <f t="shared" si="212"/>
        <v>72.746801356191497</v>
      </c>
      <c r="W1113" s="86">
        <f t="shared" si="213"/>
        <v>25.430533142013001</v>
      </c>
      <c r="X1113" s="86">
        <f t="shared" si="214"/>
        <v>98</v>
      </c>
      <c r="Y1113" s="25">
        <f t="shared" si="215"/>
        <v>83</v>
      </c>
    </row>
    <row r="1114" spans="1:25" ht="24" x14ac:dyDescent="0.45">
      <c r="A1114" s="10" t="s">
        <v>295</v>
      </c>
      <c r="B1114" s="21" t="s">
        <v>41</v>
      </c>
      <c r="C1114" s="77" t="s">
        <v>1142</v>
      </c>
      <c r="D1114" s="78">
        <v>736</v>
      </c>
      <c r="E1114" s="74">
        <v>2242</v>
      </c>
      <c r="F1114" s="78">
        <v>723</v>
      </c>
      <c r="G1114" s="78">
        <v>52</v>
      </c>
      <c r="H1114" s="69">
        <v>31.967395716147809</v>
      </c>
      <c r="I1114" s="69">
        <v>8.0989755261923477</v>
      </c>
      <c r="J1114" s="69">
        <v>3.5774665236350884</v>
      </c>
      <c r="K1114" s="69">
        <v>749.85374921110758</v>
      </c>
      <c r="L1114" s="69">
        <f t="shared" si="205"/>
        <v>36.15</v>
      </c>
      <c r="M1114" s="69">
        <f t="shared" si="206"/>
        <v>15.850000000000001</v>
      </c>
      <c r="N1114" s="69">
        <f t="shared" si="216"/>
        <v>1.5850000000000002</v>
      </c>
      <c r="O1114" s="69">
        <f t="shared" si="207"/>
        <v>36.15</v>
      </c>
      <c r="P1114" s="69">
        <f t="shared" si="208"/>
        <v>1.3</v>
      </c>
      <c r="Q1114" s="70">
        <f t="shared" si="209"/>
        <v>13</v>
      </c>
      <c r="R1114" s="70">
        <v>31.967395716147809</v>
      </c>
      <c r="S1114" s="71">
        <f t="shared" si="210"/>
        <v>4.0494877630961739</v>
      </c>
      <c r="T1114" s="71">
        <f t="shared" si="211"/>
        <v>0.35774665236350889</v>
      </c>
      <c r="U1114" s="86">
        <v>7.4985374921110761</v>
      </c>
      <c r="V1114" s="70">
        <f t="shared" si="212"/>
        <v>42.87267431899155</v>
      </c>
      <c r="W1114" s="86">
        <f t="shared" si="213"/>
        <v>14.987256413069092</v>
      </c>
      <c r="X1114" s="86">
        <f t="shared" si="214"/>
        <v>58</v>
      </c>
      <c r="Y1114" s="25">
        <f t="shared" si="215"/>
        <v>49</v>
      </c>
    </row>
    <row r="1115" spans="1:25" ht="24" x14ac:dyDescent="0.45">
      <c r="A1115" s="10" t="s">
        <v>53</v>
      </c>
      <c r="B1115" s="21" t="s">
        <v>41</v>
      </c>
      <c r="C1115" s="77" t="s">
        <v>1186</v>
      </c>
      <c r="D1115" s="78">
        <v>572</v>
      </c>
      <c r="E1115" s="74">
        <v>1758</v>
      </c>
      <c r="F1115" s="78">
        <v>566</v>
      </c>
      <c r="G1115" s="78">
        <v>116</v>
      </c>
      <c r="H1115" s="69">
        <v>24.84422601852792</v>
      </c>
      <c r="I1115" s="69">
        <v>6.2943125013342707</v>
      </c>
      <c r="J1115" s="69">
        <v>2.8051677736621259</v>
      </c>
      <c r="K1115" s="69">
        <v>587.02243714175222</v>
      </c>
      <c r="L1115" s="69">
        <f t="shared" si="205"/>
        <v>28.3</v>
      </c>
      <c r="M1115" s="69">
        <f t="shared" si="206"/>
        <v>87.7</v>
      </c>
      <c r="N1115" s="69">
        <f t="shared" si="216"/>
        <v>8.77</v>
      </c>
      <c r="O1115" s="69">
        <f t="shared" si="207"/>
        <v>28.3</v>
      </c>
      <c r="P1115" s="69">
        <f t="shared" si="208"/>
        <v>0.60000000000000009</v>
      </c>
      <c r="Q1115" s="70">
        <f t="shared" si="209"/>
        <v>6</v>
      </c>
      <c r="R1115" s="70">
        <v>24.84422601852792</v>
      </c>
      <c r="S1115" s="71">
        <f t="shared" si="210"/>
        <v>3.1471562506671353</v>
      </c>
      <c r="T1115" s="71">
        <f t="shared" si="211"/>
        <v>0.28051677736621261</v>
      </c>
      <c r="U1115" s="86">
        <v>5.8702243714175228</v>
      </c>
      <c r="V1115" s="70">
        <f t="shared" si="212"/>
        <v>25.41108986324636</v>
      </c>
      <c r="W1115" s="86">
        <f t="shared" si="213"/>
        <v>8.8831062107854102</v>
      </c>
      <c r="X1115" s="86">
        <f t="shared" si="214"/>
        <v>34</v>
      </c>
      <c r="Y1115" s="25">
        <f t="shared" si="215"/>
        <v>29</v>
      </c>
    </row>
    <row r="1116" spans="1:25" ht="24" x14ac:dyDescent="0.45">
      <c r="A1116" s="10" t="s">
        <v>433</v>
      </c>
      <c r="B1116" s="21" t="s">
        <v>41</v>
      </c>
      <c r="C1116" s="77" t="s">
        <v>1236</v>
      </c>
      <c r="D1116" s="78">
        <v>436</v>
      </c>
      <c r="E1116" s="74">
        <v>1193</v>
      </c>
      <c r="F1116" s="78">
        <v>422</v>
      </c>
      <c r="G1116" s="78">
        <v>58</v>
      </c>
      <c r="H1116" s="69">
        <v>18.937207244891908</v>
      </c>
      <c r="I1116" s="69">
        <v>4.7977626758422058</v>
      </c>
      <c r="J1116" s="69">
        <v>1.9036206791688943</v>
      </c>
      <c r="K1116" s="69">
        <v>437.67397256858561</v>
      </c>
      <c r="L1116" s="69">
        <f t="shared" si="205"/>
        <v>21.1</v>
      </c>
      <c r="M1116" s="69">
        <f t="shared" si="206"/>
        <v>36.9</v>
      </c>
      <c r="N1116" s="69">
        <f t="shared" si="216"/>
        <v>3.69</v>
      </c>
      <c r="O1116" s="69">
        <f t="shared" si="207"/>
        <v>21.1</v>
      </c>
      <c r="P1116" s="69">
        <f t="shared" si="208"/>
        <v>1.4000000000000001</v>
      </c>
      <c r="Q1116" s="70">
        <f t="shared" si="209"/>
        <v>14</v>
      </c>
      <c r="R1116" s="70">
        <v>18.937207244891908</v>
      </c>
      <c r="S1116" s="71">
        <f t="shared" si="210"/>
        <v>2.3988813379211029</v>
      </c>
      <c r="T1116" s="71">
        <f t="shared" si="211"/>
        <v>0.19036206791688945</v>
      </c>
      <c r="U1116" s="86">
        <v>4.376739725685856</v>
      </c>
      <c r="V1116" s="70">
        <f t="shared" si="212"/>
        <v>23.232466240581974</v>
      </c>
      <c r="W1116" s="86">
        <f t="shared" si="213"/>
        <v>8.1215117597955224</v>
      </c>
      <c r="X1116" s="86">
        <f t="shared" si="214"/>
        <v>31</v>
      </c>
      <c r="Y1116" s="25">
        <f t="shared" si="215"/>
        <v>26</v>
      </c>
    </row>
    <row r="1117" spans="1:25" ht="24" x14ac:dyDescent="0.45">
      <c r="A1117" s="10" t="s">
        <v>53</v>
      </c>
      <c r="B1117" s="21" t="s">
        <v>41</v>
      </c>
      <c r="C1117" s="77" t="s">
        <v>1250</v>
      </c>
      <c r="D1117" s="78">
        <v>352</v>
      </c>
      <c r="E1117" s="74">
        <v>982</v>
      </c>
      <c r="F1117" s="78">
        <v>350</v>
      </c>
      <c r="G1117" s="78">
        <v>26</v>
      </c>
      <c r="H1117" s="69">
        <v>15.288754472940257</v>
      </c>
      <c r="I1117" s="69">
        <v>3.8734230777441665</v>
      </c>
      <c r="J1117" s="69">
        <v>1.5669367199864661</v>
      </c>
      <c r="K1117" s="69">
        <v>362.99974028200228</v>
      </c>
      <c r="L1117" s="69">
        <f t="shared" si="205"/>
        <v>17.5</v>
      </c>
      <c r="M1117" s="69">
        <f t="shared" si="206"/>
        <v>8.5</v>
      </c>
      <c r="N1117" s="69">
        <f t="shared" si="216"/>
        <v>0.85</v>
      </c>
      <c r="O1117" s="69">
        <f t="shared" si="207"/>
        <v>17.5</v>
      </c>
      <c r="P1117" s="69">
        <f t="shared" si="208"/>
        <v>0.2</v>
      </c>
      <c r="Q1117" s="70">
        <f t="shared" si="209"/>
        <v>2</v>
      </c>
      <c r="R1117" s="70">
        <v>15.288754472940257</v>
      </c>
      <c r="S1117" s="71">
        <f t="shared" si="210"/>
        <v>1.9367115388720832</v>
      </c>
      <c r="T1117" s="71">
        <f t="shared" si="211"/>
        <v>0.15669367199864662</v>
      </c>
      <c r="U1117" s="86">
        <v>3.6299974028200226</v>
      </c>
      <c r="V1117" s="70">
        <f t="shared" si="212"/>
        <v>20.048769742633716</v>
      </c>
      <c r="W1117" s="86">
        <f t="shared" si="213"/>
        <v>7.0085679905050648</v>
      </c>
      <c r="X1117" s="86">
        <f t="shared" si="214"/>
        <v>27</v>
      </c>
      <c r="Y1117" s="25">
        <f t="shared" si="215"/>
        <v>23</v>
      </c>
    </row>
    <row r="1118" spans="1:25" ht="24" x14ac:dyDescent="0.45">
      <c r="A1118" s="10" t="s">
        <v>321</v>
      </c>
      <c r="B1118" s="21" t="s">
        <v>41</v>
      </c>
      <c r="C1118" s="77" t="s">
        <v>1251</v>
      </c>
      <c r="D1118" s="78">
        <v>353</v>
      </c>
      <c r="E1118" s="74">
        <v>970</v>
      </c>
      <c r="F1118" s="78">
        <v>325</v>
      </c>
      <c r="G1118" s="78">
        <v>17</v>
      </c>
      <c r="H1118" s="69">
        <v>15.33218843451111</v>
      </c>
      <c r="I1118" s="69">
        <v>3.8844271205786667</v>
      </c>
      <c r="J1118" s="69">
        <v>1.5477888170945744</v>
      </c>
      <c r="K1118" s="69">
        <v>337.0711874047164</v>
      </c>
      <c r="L1118" s="69">
        <f t="shared" si="205"/>
        <v>16.25</v>
      </c>
      <c r="M1118" s="69">
        <f t="shared" si="206"/>
        <v>0.75</v>
      </c>
      <c r="N1118" s="69">
        <f t="shared" si="216"/>
        <v>7.4999999999999997E-2</v>
      </c>
      <c r="O1118" s="69">
        <f t="shared" si="207"/>
        <v>16.25</v>
      </c>
      <c r="P1118" s="69">
        <f t="shared" si="208"/>
        <v>2.8000000000000003</v>
      </c>
      <c r="Q1118" s="70">
        <f t="shared" si="209"/>
        <v>28</v>
      </c>
      <c r="R1118" s="70">
        <v>15.33218843451111</v>
      </c>
      <c r="S1118" s="71">
        <f t="shared" si="210"/>
        <v>1.9422135602893333</v>
      </c>
      <c r="T1118" s="71">
        <f t="shared" si="211"/>
        <v>0.15477888170945744</v>
      </c>
      <c r="U1118" s="86">
        <v>3.3707118740471644</v>
      </c>
      <c r="V1118" s="70">
        <f t="shared" si="212"/>
        <v>23.215334987138149</v>
      </c>
      <c r="W1118" s="86">
        <f t="shared" si="213"/>
        <v>8.1155230853748517</v>
      </c>
      <c r="X1118" s="86">
        <f t="shared" si="214"/>
        <v>31</v>
      </c>
      <c r="Y1118" s="25">
        <f t="shared" si="215"/>
        <v>26</v>
      </c>
    </row>
    <row r="1119" spans="1:25" ht="24" x14ac:dyDescent="0.45">
      <c r="A1119" s="10" t="s">
        <v>42</v>
      </c>
      <c r="B1119" s="21" t="s">
        <v>41</v>
      </c>
      <c r="C1119" s="77" t="s">
        <v>1252</v>
      </c>
      <c r="D1119" s="78">
        <v>332</v>
      </c>
      <c r="E1119" s="74">
        <v>956</v>
      </c>
      <c r="F1119" s="78">
        <v>331</v>
      </c>
      <c r="G1119" s="78">
        <v>26</v>
      </c>
      <c r="H1119" s="69">
        <v>14.420075241523197</v>
      </c>
      <c r="I1119" s="69">
        <v>3.6533422210541571</v>
      </c>
      <c r="J1119" s="69">
        <v>1.525449597054034</v>
      </c>
      <c r="K1119" s="69">
        <v>343.29404009526502</v>
      </c>
      <c r="L1119" s="69">
        <f t="shared" si="205"/>
        <v>16.55</v>
      </c>
      <c r="M1119" s="69">
        <f t="shared" si="206"/>
        <v>9.4499999999999993</v>
      </c>
      <c r="N1119" s="69">
        <f t="shared" si="216"/>
        <v>0.94499999999999995</v>
      </c>
      <c r="O1119" s="69">
        <f t="shared" si="207"/>
        <v>16.55</v>
      </c>
      <c r="P1119" s="69">
        <f t="shared" si="208"/>
        <v>0.1</v>
      </c>
      <c r="Q1119" s="70">
        <f t="shared" si="209"/>
        <v>1</v>
      </c>
      <c r="R1119" s="70">
        <v>14.420075241523197</v>
      </c>
      <c r="S1119" s="71">
        <f t="shared" si="210"/>
        <v>1.8266711105270785</v>
      </c>
      <c r="T1119" s="71">
        <f t="shared" si="211"/>
        <v>0.15254495970540341</v>
      </c>
      <c r="U1119" s="86">
        <v>3.4329404009526501</v>
      </c>
      <c r="V1119" s="70">
        <f t="shared" si="212"/>
        <v>18.682141793297522</v>
      </c>
      <c r="W1119" s="86">
        <f t="shared" si="213"/>
        <v>6.5308277090014384</v>
      </c>
      <c r="X1119" s="86">
        <f t="shared" si="214"/>
        <v>25</v>
      </c>
      <c r="Y1119" s="25">
        <f t="shared" si="215"/>
        <v>21</v>
      </c>
    </row>
    <row r="1120" spans="1:25" ht="24" x14ac:dyDescent="0.45">
      <c r="A1120" s="10" t="s">
        <v>49</v>
      </c>
      <c r="B1120" s="21" t="s">
        <v>41</v>
      </c>
      <c r="C1120" s="77" t="s">
        <v>1255</v>
      </c>
      <c r="D1120" s="78">
        <v>301</v>
      </c>
      <c r="E1120" s="74">
        <v>868</v>
      </c>
      <c r="F1120" s="78">
        <v>293</v>
      </c>
      <c r="G1120" s="78">
        <v>31</v>
      </c>
      <c r="H1120" s="69">
        <v>13.073622432826754</v>
      </c>
      <c r="I1120" s="69">
        <v>3.3122168931846421</v>
      </c>
      <c r="J1120" s="69">
        <v>1.3850316425134954</v>
      </c>
      <c r="K1120" s="69">
        <v>303.8826397217905</v>
      </c>
      <c r="L1120" s="69">
        <f t="shared" si="205"/>
        <v>14.65</v>
      </c>
      <c r="M1120" s="69">
        <f t="shared" si="206"/>
        <v>16.350000000000001</v>
      </c>
      <c r="N1120" s="69">
        <f t="shared" si="216"/>
        <v>1.6350000000000002</v>
      </c>
      <c r="O1120" s="69">
        <f t="shared" si="207"/>
        <v>14.65</v>
      </c>
      <c r="P1120" s="69">
        <f t="shared" si="208"/>
        <v>0.8</v>
      </c>
      <c r="Q1120" s="70">
        <f t="shared" si="209"/>
        <v>8</v>
      </c>
      <c r="R1120" s="70">
        <v>13.073622432826754</v>
      </c>
      <c r="S1120" s="71">
        <f t="shared" si="210"/>
        <v>1.656108446592321</v>
      </c>
      <c r="T1120" s="71">
        <f t="shared" si="211"/>
        <v>0.13850316425134954</v>
      </c>
      <c r="U1120" s="86">
        <v>3.038826397217905</v>
      </c>
      <c r="V1120" s="70">
        <f t="shared" si="212"/>
        <v>16.795054112385632</v>
      </c>
      <c r="W1120" s="86">
        <f t="shared" si="213"/>
        <v>5.871147215609823</v>
      </c>
      <c r="X1120" s="86">
        <f t="shared" si="214"/>
        <v>23</v>
      </c>
      <c r="Y1120" s="25">
        <f t="shared" si="215"/>
        <v>20</v>
      </c>
    </row>
    <row r="1121" spans="1:25" ht="24" x14ac:dyDescent="0.45">
      <c r="A1121" s="10" t="s">
        <v>42</v>
      </c>
      <c r="B1121" s="21" t="s">
        <v>41</v>
      </c>
      <c r="C1121" s="77" t="s">
        <v>1273</v>
      </c>
      <c r="D1121" s="78">
        <v>127</v>
      </c>
      <c r="E1121" s="74">
        <v>369</v>
      </c>
      <c r="F1121" s="78">
        <v>113</v>
      </c>
      <c r="G1121" s="78">
        <v>2</v>
      </c>
      <c r="H1121" s="69">
        <v>5.5161131194983311</v>
      </c>
      <c r="I1121" s="69">
        <v>1.3975134399815601</v>
      </c>
      <c r="J1121" s="69">
        <v>0.588798013925668</v>
      </c>
      <c r="K1121" s="69">
        <v>117.19705900533216</v>
      </c>
      <c r="L1121" s="69">
        <f t="shared" si="205"/>
        <v>5.65</v>
      </c>
      <c r="M1121" s="69">
        <f t="shared" si="206"/>
        <v>-3.6500000000000004</v>
      </c>
      <c r="N1121" s="69">
        <f t="shared" si="216"/>
        <v>-0.36500000000000005</v>
      </c>
      <c r="O1121" s="69">
        <f t="shared" si="207"/>
        <v>5.65</v>
      </c>
      <c r="P1121" s="69">
        <f t="shared" si="208"/>
        <v>1.4000000000000001</v>
      </c>
      <c r="Q1121" s="70">
        <f t="shared" si="209"/>
        <v>14</v>
      </c>
      <c r="R1121" s="70">
        <v>5.5161131194983311</v>
      </c>
      <c r="S1121" s="71">
        <f t="shared" si="210"/>
        <v>0.69875671999078004</v>
      </c>
      <c r="T1121" s="71">
        <f t="shared" si="211"/>
        <v>5.8879801392566801E-2</v>
      </c>
      <c r="U1121" s="86">
        <v>1.1719705900533217</v>
      </c>
      <c r="V1121" s="70">
        <f t="shared" si="212"/>
        <v>9.0929606281498661</v>
      </c>
      <c r="W1121" s="86">
        <f t="shared" si="213"/>
        <v>3.1786804684506409</v>
      </c>
      <c r="X1121" s="86">
        <f t="shared" si="214"/>
        <v>12</v>
      </c>
      <c r="Y1121" s="25">
        <f t="shared" si="215"/>
        <v>10</v>
      </c>
    </row>
    <row r="1122" spans="1:25" ht="24" x14ac:dyDescent="0.45">
      <c r="A1122" s="10" t="s">
        <v>53</v>
      </c>
      <c r="B1122" s="21" t="s">
        <v>41</v>
      </c>
      <c r="C1122" s="77" t="s">
        <v>1274</v>
      </c>
      <c r="D1122" s="78">
        <v>103</v>
      </c>
      <c r="E1122" s="74">
        <v>319</v>
      </c>
      <c r="F1122" s="78">
        <v>100</v>
      </c>
      <c r="G1122" s="78">
        <v>5</v>
      </c>
      <c r="H1122" s="69">
        <v>4.4736980417978591</v>
      </c>
      <c r="I1122" s="69">
        <v>1.1334164119535486</v>
      </c>
      <c r="J1122" s="69">
        <v>0.50901508520945282</v>
      </c>
      <c r="K1122" s="69">
        <v>103.71421150914351</v>
      </c>
      <c r="L1122" s="69">
        <f t="shared" si="205"/>
        <v>5</v>
      </c>
      <c r="M1122" s="69">
        <f t="shared" si="206"/>
        <v>0</v>
      </c>
      <c r="N1122" s="69">
        <f t="shared" si="216"/>
        <v>0</v>
      </c>
      <c r="O1122" s="69">
        <f t="shared" si="207"/>
        <v>5</v>
      </c>
      <c r="P1122" s="69">
        <f t="shared" si="208"/>
        <v>0.30000000000000004</v>
      </c>
      <c r="Q1122" s="70">
        <f t="shared" si="209"/>
        <v>3</v>
      </c>
      <c r="R1122" s="70">
        <v>4.4736980417978591</v>
      </c>
      <c r="S1122" s="71">
        <f t="shared" si="210"/>
        <v>0.56670820597677429</v>
      </c>
      <c r="T1122" s="71">
        <f t="shared" si="211"/>
        <v>5.0901508520945285E-2</v>
      </c>
      <c r="U1122" s="86">
        <v>1.0371421150914351</v>
      </c>
      <c r="V1122" s="70">
        <f t="shared" si="212"/>
        <v>6.3266468543451237</v>
      </c>
      <c r="W1122" s="86">
        <f t="shared" si="213"/>
        <v>2.2116436669080102</v>
      </c>
      <c r="X1122" s="86">
        <f t="shared" si="214"/>
        <v>9</v>
      </c>
      <c r="Y1122" s="25">
        <f t="shared" si="215"/>
        <v>8</v>
      </c>
    </row>
    <row r="1123" spans="1:25" ht="24" x14ac:dyDescent="0.45">
      <c r="A1123" s="5" t="s">
        <v>31</v>
      </c>
      <c r="B1123" s="15" t="s">
        <v>5</v>
      </c>
      <c r="C1123" s="67" t="s">
        <v>31</v>
      </c>
      <c r="D1123" s="68">
        <v>165709</v>
      </c>
      <c r="E1123" s="68">
        <v>520944</v>
      </c>
      <c r="F1123" s="68">
        <v>164334</v>
      </c>
      <c r="G1123" s="68">
        <v>16165</v>
      </c>
      <c r="H1123" s="69">
        <v>5684.2603176632228</v>
      </c>
      <c r="I1123" s="69">
        <v>1441.0200660043604</v>
      </c>
      <c r="J1123" s="69">
        <v>740.9405603890151</v>
      </c>
      <c r="K1123" s="69">
        <v>159937.71431273263</v>
      </c>
      <c r="L1123" s="69">
        <f t="shared" si="205"/>
        <v>8216.7000000000007</v>
      </c>
      <c r="M1123" s="69">
        <f t="shared" si="206"/>
        <v>7948.2999999999993</v>
      </c>
      <c r="N1123" s="69">
        <f t="shared" si="216"/>
        <v>794.82999999999993</v>
      </c>
      <c r="O1123" s="69">
        <f t="shared" si="207"/>
        <v>8216.7000000000007</v>
      </c>
      <c r="P1123" s="69">
        <f t="shared" si="208"/>
        <v>137.5</v>
      </c>
      <c r="Q1123" s="70">
        <f t="shared" si="209"/>
        <v>1375</v>
      </c>
      <c r="R1123" s="70">
        <v>5684.2603176632228</v>
      </c>
      <c r="S1123" s="71">
        <f t="shared" si="210"/>
        <v>720.51003300218019</v>
      </c>
      <c r="T1123" s="71">
        <f t="shared" si="211"/>
        <v>74.094056038901513</v>
      </c>
      <c r="U1123" s="86">
        <v>1599.3771431273262</v>
      </c>
      <c r="V1123" s="70">
        <f t="shared" si="212"/>
        <v>7272.723437753828</v>
      </c>
      <c r="W1123" s="86">
        <f t="shared" si="213"/>
        <v>2542.369299660656</v>
      </c>
      <c r="X1123" s="86">
        <f t="shared" si="214"/>
        <v>9815</v>
      </c>
      <c r="Y1123" s="25">
        <f t="shared" si="215"/>
        <v>8346</v>
      </c>
    </row>
    <row r="1124" spans="1:25" ht="24" x14ac:dyDescent="0.45">
      <c r="A1124" s="7" t="s">
        <v>63</v>
      </c>
      <c r="B1124" s="18" t="s">
        <v>5</v>
      </c>
      <c r="C1124" s="84" t="s">
        <v>63</v>
      </c>
      <c r="D1124" s="85">
        <v>67230</v>
      </c>
      <c r="E1124" s="74">
        <v>220762</v>
      </c>
      <c r="F1124" s="85">
        <v>66138</v>
      </c>
      <c r="G1124" s="85">
        <v>5360</v>
      </c>
      <c r="H1124" s="69">
        <v>2306.1681692394409</v>
      </c>
      <c r="I1124" s="69">
        <v>584.63800419695451</v>
      </c>
      <c r="J1124" s="69">
        <v>313.99060166275018</v>
      </c>
      <c r="K1124" s="69">
        <v>64368.667160876692</v>
      </c>
      <c r="L1124" s="69">
        <f t="shared" si="205"/>
        <v>3306.9</v>
      </c>
      <c r="M1124" s="69">
        <f t="shared" si="206"/>
        <v>2053.1</v>
      </c>
      <c r="N1124" s="69">
        <f t="shared" si="216"/>
        <v>205.31</v>
      </c>
      <c r="O1124" s="69">
        <f t="shared" si="207"/>
        <v>3306.9</v>
      </c>
      <c r="P1124" s="69">
        <f t="shared" si="208"/>
        <v>109.2</v>
      </c>
      <c r="Q1124" s="70">
        <f t="shared" si="209"/>
        <v>1092</v>
      </c>
      <c r="R1124" s="70">
        <v>2306.1681692394409</v>
      </c>
      <c r="S1124" s="71">
        <f t="shared" si="210"/>
        <v>292.31900209847726</v>
      </c>
      <c r="T1124" s="71">
        <f t="shared" si="211"/>
        <v>31.399060166275021</v>
      </c>
      <c r="U1124" s="86">
        <v>643.68667160876703</v>
      </c>
      <c r="V1124" s="70">
        <f t="shared" si="212"/>
        <v>3114.66478278041</v>
      </c>
      <c r="W1124" s="86">
        <f t="shared" si="213"/>
        <v>1088.8119409805029</v>
      </c>
      <c r="X1124" s="86">
        <f t="shared" si="214"/>
        <v>4203</v>
      </c>
      <c r="Y1124" s="25">
        <f t="shared" si="215"/>
        <v>3574</v>
      </c>
    </row>
    <row r="1125" spans="1:25" ht="24" x14ac:dyDescent="0.45">
      <c r="A1125" s="8" t="s">
        <v>160</v>
      </c>
      <c r="B1125" s="19" t="s">
        <v>5</v>
      </c>
      <c r="C1125" s="72" t="s">
        <v>160</v>
      </c>
      <c r="D1125" s="73">
        <v>23334</v>
      </c>
      <c r="E1125" s="74">
        <v>72882</v>
      </c>
      <c r="F1125" s="73">
        <v>23110</v>
      </c>
      <c r="G1125" s="73">
        <v>2974</v>
      </c>
      <c r="H1125" s="69">
        <v>800.41838555753543</v>
      </c>
      <c r="I1125" s="69">
        <v>202.9145201536775</v>
      </c>
      <c r="J1125" s="69">
        <v>103.66033570263251</v>
      </c>
      <c r="K1125" s="69">
        <v>22491.758113155225</v>
      </c>
      <c r="L1125" s="69">
        <f t="shared" si="205"/>
        <v>1155.5</v>
      </c>
      <c r="M1125" s="69">
        <f t="shared" si="206"/>
        <v>1818.5</v>
      </c>
      <c r="N1125" s="69">
        <f t="shared" si="216"/>
        <v>181.85</v>
      </c>
      <c r="O1125" s="69">
        <f t="shared" si="207"/>
        <v>1155.5</v>
      </c>
      <c r="P1125" s="69">
        <f t="shared" si="208"/>
        <v>22.400000000000002</v>
      </c>
      <c r="Q1125" s="70">
        <f t="shared" si="209"/>
        <v>224</v>
      </c>
      <c r="R1125" s="70">
        <v>800.41838555753543</v>
      </c>
      <c r="S1125" s="71">
        <f t="shared" si="210"/>
        <v>101.45726007683875</v>
      </c>
      <c r="T1125" s="71">
        <f t="shared" si="211"/>
        <v>10.366033570263252</v>
      </c>
      <c r="U1125" s="86">
        <v>224.91758113155225</v>
      </c>
      <c r="V1125" s="70">
        <f t="shared" si="212"/>
        <v>956.97719319566329</v>
      </c>
      <c r="W1125" s="86">
        <f t="shared" si="213"/>
        <v>334.53622391662191</v>
      </c>
      <c r="X1125" s="86">
        <f t="shared" si="214"/>
        <v>1292</v>
      </c>
      <c r="Y1125" s="25">
        <f t="shared" si="215"/>
        <v>1099</v>
      </c>
    </row>
    <row r="1126" spans="1:25" ht="24" x14ac:dyDescent="0.45">
      <c r="A1126" s="9" t="s">
        <v>242</v>
      </c>
      <c r="B1126" s="20" t="s">
        <v>5</v>
      </c>
      <c r="C1126" s="75" t="s">
        <v>242</v>
      </c>
      <c r="D1126" s="76">
        <v>14266</v>
      </c>
      <c r="E1126" s="74">
        <v>43245</v>
      </c>
      <c r="F1126" s="76">
        <v>14041</v>
      </c>
      <c r="G1126" s="76">
        <v>1792</v>
      </c>
      <c r="H1126" s="69">
        <v>489.36181916361534</v>
      </c>
      <c r="I1126" s="69">
        <v>124.05839309644138</v>
      </c>
      <c r="J1126" s="69">
        <v>61.507521987052264</v>
      </c>
      <c r="K1126" s="69">
        <v>13665.373243912269</v>
      </c>
      <c r="L1126" s="69">
        <f t="shared" si="205"/>
        <v>702.05000000000007</v>
      </c>
      <c r="M1126" s="69">
        <f t="shared" si="206"/>
        <v>1089.9499999999998</v>
      </c>
      <c r="N1126" s="69">
        <f t="shared" si="216"/>
        <v>108.99499999999998</v>
      </c>
      <c r="O1126" s="69">
        <f t="shared" si="207"/>
        <v>702.05000000000007</v>
      </c>
      <c r="P1126" s="69">
        <f t="shared" si="208"/>
        <v>22.5</v>
      </c>
      <c r="Q1126" s="70">
        <f t="shared" si="209"/>
        <v>225</v>
      </c>
      <c r="R1126" s="70">
        <v>489.36181916361534</v>
      </c>
      <c r="S1126" s="71">
        <f t="shared" si="210"/>
        <v>62.029196548220689</v>
      </c>
      <c r="T1126" s="71">
        <f t="shared" si="211"/>
        <v>6.1507521987052272</v>
      </c>
      <c r="U1126" s="86">
        <v>136.65373243912268</v>
      </c>
      <c r="V1126" s="70">
        <f t="shared" si="212"/>
        <v>595.39899595225347</v>
      </c>
      <c r="W1126" s="86">
        <f t="shared" si="213"/>
        <v>208.13717740177128</v>
      </c>
      <c r="X1126" s="86">
        <f t="shared" si="214"/>
        <v>804</v>
      </c>
      <c r="Y1126" s="25">
        <f t="shared" si="215"/>
        <v>684</v>
      </c>
    </row>
    <row r="1127" spans="1:25" ht="24" x14ac:dyDescent="0.45">
      <c r="A1127" s="9" t="s">
        <v>250</v>
      </c>
      <c r="B1127" s="20" t="s">
        <v>5</v>
      </c>
      <c r="C1127" s="75" t="s">
        <v>250</v>
      </c>
      <c r="D1127" s="76">
        <v>12612</v>
      </c>
      <c r="E1127" s="74">
        <v>40902</v>
      </c>
      <c r="F1127" s="76">
        <v>12443</v>
      </c>
      <c r="G1127" s="76">
        <v>1079</v>
      </c>
      <c r="H1127" s="69">
        <v>432.62521122189241</v>
      </c>
      <c r="I1127" s="69">
        <v>109.67506334868348</v>
      </c>
      <c r="J1127" s="69">
        <v>58.17506450027544</v>
      </c>
      <c r="K1127" s="69">
        <v>12110.123158891842</v>
      </c>
      <c r="L1127" s="69">
        <f t="shared" si="205"/>
        <v>622.15000000000009</v>
      </c>
      <c r="M1127" s="69">
        <f t="shared" si="206"/>
        <v>456.84999999999991</v>
      </c>
      <c r="N1127" s="69">
        <f t="shared" si="216"/>
        <v>45.684999999999988</v>
      </c>
      <c r="O1127" s="69">
        <f t="shared" si="207"/>
        <v>622.15000000000009</v>
      </c>
      <c r="P1127" s="69">
        <f t="shared" si="208"/>
        <v>16.900000000000002</v>
      </c>
      <c r="Q1127" s="70">
        <f t="shared" si="209"/>
        <v>169</v>
      </c>
      <c r="R1127" s="70">
        <v>432.62521122189241</v>
      </c>
      <c r="S1127" s="71">
        <f t="shared" si="210"/>
        <v>54.83753167434174</v>
      </c>
      <c r="T1127" s="71">
        <f t="shared" si="211"/>
        <v>5.817506450027544</v>
      </c>
      <c r="U1127" s="86">
        <v>121.10123158891844</v>
      </c>
      <c r="V1127" s="70">
        <f t="shared" si="212"/>
        <v>573.96146803512511</v>
      </c>
      <c r="W1127" s="86">
        <f t="shared" si="213"/>
        <v>200.6431329349906</v>
      </c>
      <c r="X1127" s="86">
        <f t="shared" si="214"/>
        <v>775</v>
      </c>
      <c r="Y1127" s="25">
        <f t="shared" si="215"/>
        <v>659</v>
      </c>
    </row>
    <row r="1128" spans="1:25" ht="24" x14ac:dyDescent="0.45">
      <c r="A1128" s="10" t="s">
        <v>1352</v>
      </c>
      <c r="B1128" s="21" t="s">
        <v>5</v>
      </c>
      <c r="C1128" s="77" t="s">
        <v>358</v>
      </c>
      <c r="D1128" s="78">
        <v>6947</v>
      </c>
      <c r="E1128" s="74">
        <v>21814</v>
      </c>
      <c r="F1128" s="78">
        <v>6714</v>
      </c>
      <c r="G1128" s="78">
        <v>559</v>
      </c>
      <c r="H1128" s="69">
        <v>238.30061388824029</v>
      </c>
      <c r="I1128" s="69">
        <v>60.411724158206802</v>
      </c>
      <c r="J1128" s="69">
        <v>31.026132145347624</v>
      </c>
      <c r="K1128" s="69">
        <v>6534.38615195691</v>
      </c>
      <c r="L1128" s="69">
        <f t="shared" si="205"/>
        <v>335.70000000000005</v>
      </c>
      <c r="M1128" s="69">
        <f t="shared" si="206"/>
        <v>223.29999999999995</v>
      </c>
      <c r="N1128" s="69">
        <f t="shared" si="216"/>
        <v>22.329999999999995</v>
      </c>
      <c r="O1128" s="69">
        <f t="shared" si="207"/>
        <v>335.70000000000005</v>
      </c>
      <c r="P1128" s="69">
        <f t="shared" si="208"/>
        <v>23.3</v>
      </c>
      <c r="Q1128" s="70">
        <f t="shared" si="209"/>
        <v>233</v>
      </c>
      <c r="R1128" s="70">
        <v>238.30061388824029</v>
      </c>
      <c r="S1128" s="71">
        <f t="shared" si="210"/>
        <v>30.205862079103401</v>
      </c>
      <c r="T1128" s="71">
        <f t="shared" si="211"/>
        <v>3.1026132145347627</v>
      </c>
      <c r="U1128" s="86">
        <v>65.343861519569103</v>
      </c>
      <c r="V1128" s="70">
        <f t="shared" si="212"/>
        <v>331.71772427237801</v>
      </c>
      <c r="W1128" s="86">
        <f t="shared" si="213"/>
        <v>115.96054291923681</v>
      </c>
      <c r="X1128" s="86">
        <f t="shared" si="214"/>
        <v>448</v>
      </c>
      <c r="Y1128" s="25">
        <f t="shared" si="215"/>
        <v>381</v>
      </c>
    </row>
    <row r="1129" spans="1:25" ht="24" x14ac:dyDescent="0.45">
      <c r="A1129" s="10" t="s">
        <v>365</v>
      </c>
      <c r="B1129" s="21" t="s">
        <v>5</v>
      </c>
      <c r="C1129" s="77" t="s">
        <v>365</v>
      </c>
      <c r="D1129" s="78">
        <v>6677</v>
      </c>
      <c r="E1129" s="74">
        <v>21181</v>
      </c>
      <c r="F1129" s="78">
        <v>6618</v>
      </c>
      <c r="G1129" s="78">
        <v>866</v>
      </c>
      <c r="H1129" s="69">
        <v>229.03889433306182</v>
      </c>
      <c r="I1129" s="69">
        <v>58.063780366251159</v>
      </c>
      <c r="J1129" s="69">
        <v>30.12581392548859</v>
      </c>
      <c r="K1129" s="69">
        <v>6440.9543571121285</v>
      </c>
      <c r="L1129" s="69">
        <f t="shared" si="205"/>
        <v>330.90000000000003</v>
      </c>
      <c r="M1129" s="69">
        <f t="shared" si="206"/>
        <v>535.09999999999991</v>
      </c>
      <c r="N1129" s="69">
        <f t="shared" si="216"/>
        <v>53.509999999999991</v>
      </c>
      <c r="O1129" s="69">
        <f t="shared" si="207"/>
        <v>330.90000000000003</v>
      </c>
      <c r="P1129" s="69">
        <f t="shared" si="208"/>
        <v>5.9</v>
      </c>
      <c r="Q1129" s="70">
        <f t="shared" si="209"/>
        <v>59</v>
      </c>
      <c r="R1129" s="70">
        <v>229.03889433306182</v>
      </c>
      <c r="S1129" s="71">
        <f t="shared" si="210"/>
        <v>29.031890183125579</v>
      </c>
      <c r="T1129" s="71">
        <f t="shared" si="211"/>
        <v>3.0125813925488591</v>
      </c>
      <c r="U1129" s="86">
        <v>64.40954357112129</v>
      </c>
      <c r="V1129" s="70">
        <f t="shared" si="212"/>
        <v>271.85774669475984</v>
      </c>
      <c r="W1129" s="86">
        <f t="shared" si="213"/>
        <v>95.03493361011752</v>
      </c>
      <c r="X1129" s="86">
        <f t="shared" si="214"/>
        <v>367</v>
      </c>
      <c r="Y1129" s="25">
        <f t="shared" si="215"/>
        <v>312</v>
      </c>
    </row>
    <row r="1130" spans="1:25" ht="24" x14ac:dyDescent="0.45">
      <c r="A1130" s="10" t="s">
        <v>365</v>
      </c>
      <c r="B1130" s="21" t="s">
        <v>5</v>
      </c>
      <c r="C1130" s="77" t="s">
        <v>374</v>
      </c>
      <c r="D1130" s="78">
        <v>6155</v>
      </c>
      <c r="E1130" s="74">
        <v>20346</v>
      </c>
      <c r="F1130" s="78">
        <v>6106</v>
      </c>
      <c r="G1130" s="78">
        <v>1731</v>
      </c>
      <c r="H1130" s="69">
        <v>211.13290319305008</v>
      </c>
      <c r="I1130" s="69">
        <v>53.524422368470255</v>
      </c>
      <c r="J1130" s="69">
        <v>28.938190365326982</v>
      </c>
      <c r="K1130" s="69">
        <v>5942.6514512732929</v>
      </c>
      <c r="L1130" s="69">
        <f t="shared" si="205"/>
        <v>305.3</v>
      </c>
      <c r="M1130" s="69">
        <f t="shared" si="206"/>
        <v>1425.7</v>
      </c>
      <c r="N1130" s="69">
        <f t="shared" si="216"/>
        <v>142.57</v>
      </c>
      <c r="O1130" s="69">
        <f t="shared" si="207"/>
        <v>305.3</v>
      </c>
      <c r="P1130" s="69">
        <f t="shared" si="208"/>
        <v>4.9000000000000004</v>
      </c>
      <c r="Q1130" s="70">
        <f t="shared" si="209"/>
        <v>49</v>
      </c>
      <c r="R1130" s="70">
        <v>211.13290319305008</v>
      </c>
      <c r="S1130" s="71">
        <f t="shared" si="210"/>
        <v>26.762211184235127</v>
      </c>
      <c r="T1130" s="71">
        <f t="shared" si="211"/>
        <v>2.8938190365326983</v>
      </c>
      <c r="U1130" s="86">
        <v>59.426514512732936</v>
      </c>
      <c r="V1130" s="70">
        <f t="shared" si="212"/>
        <v>156.75780985348544</v>
      </c>
      <c r="W1130" s="86">
        <f t="shared" si="213"/>
        <v>54.798762343234586</v>
      </c>
      <c r="X1130" s="86">
        <f t="shared" si="214"/>
        <v>212</v>
      </c>
      <c r="Y1130" s="25">
        <f t="shared" si="215"/>
        <v>180</v>
      </c>
    </row>
    <row r="1131" spans="1:25" ht="24" x14ac:dyDescent="0.45">
      <c r="A1131" s="10" t="s">
        <v>431</v>
      </c>
      <c r="B1131" s="21" t="s">
        <v>5</v>
      </c>
      <c r="C1131" s="77" t="s">
        <v>431</v>
      </c>
      <c r="D1131" s="78">
        <v>5232</v>
      </c>
      <c r="E1131" s="74">
        <v>16493</v>
      </c>
      <c r="F1131" s="78">
        <v>5174</v>
      </c>
      <c r="G1131" s="78">
        <v>1071</v>
      </c>
      <c r="H1131" s="69">
        <v>179.47154338034736</v>
      </c>
      <c r="I1131" s="69">
        <v>45.497933035229309</v>
      </c>
      <c r="J1131" s="69">
        <v>23.458054344605227</v>
      </c>
      <c r="K1131" s="69">
        <v>5035.5844429885392</v>
      </c>
      <c r="L1131" s="69">
        <f t="shared" si="205"/>
        <v>258.7</v>
      </c>
      <c r="M1131" s="69">
        <f t="shared" si="206"/>
        <v>812.3</v>
      </c>
      <c r="N1131" s="69">
        <f t="shared" si="216"/>
        <v>81.22999999999999</v>
      </c>
      <c r="O1131" s="69">
        <f t="shared" si="207"/>
        <v>258.7</v>
      </c>
      <c r="P1131" s="69">
        <f t="shared" si="208"/>
        <v>5.8000000000000007</v>
      </c>
      <c r="Q1131" s="70">
        <f t="shared" si="209"/>
        <v>58</v>
      </c>
      <c r="R1131" s="70">
        <v>179.47154338034736</v>
      </c>
      <c r="S1131" s="71">
        <f t="shared" si="210"/>
        <v>22.748966517614654</v>
      </c>
      <c r="T1131" s="71">
        <f t="shared" si="211"/>
        <v>2.3458054344605226</v>
      </c>
      <c r="U1131" s="86">
        <v>50.355844429885394</v>
      </c>
      <c r="V1131" s="70">
        <f t="shared" si="212"/>
        <v>174.80054889338692</v>
      </c>
      <c r="W1131" s="86">
        <f t="shared" si="213"/>
        <v>61.10607021894856</v>
      </c>
      <c r="X1131" s="86">
        <f t="shared" si="214"/>
        <v>236</v>
      </c>
      <c r="Y1131" s="25">
        <f t="shared" si="215"/>
        <v>201</v>
      </c>
    </row>
    <row r="1132" spans="1:25" ht="24" x14ac:dyDescent="0.45">
      <c r="A1132" s="10" t="s">
        <v>605</v>
      </c>
      <c r="B1132" s="21" t="s">
        <v>5</v>
      </c>
      <c r="C1132" s="77" t="s">
        <v>606</v>
      </c>
      <c r="D1132" s="78">
        <v>2738</v>
      </c>
      <c r="E1132" s="74">
        <v>9288</v>
      </c>
      <c r="F1132" s="78">
        <v>2435</v>
      </c>
      <c r="G1132" s="78">
        <v>123</v>
      </c>
      <c r="H1132" s="69">
        <v>93.920696822513591</v>
      </c>
      <c r="I1132" s="69">
        <v>23.809889268053869</v>
      </c>
      <c r="J1132" s="69">
        <v>13.210356439258677</v>
      </c>
      <c r="K1132" s="69">
        <v>2369.8585463233653</v>
      </c>
      <c r="L1132" s="69">
        <f t="shared" si="205"/>
        <v>121.75</v>
      </c>
      <c r="M1132" s="69">
        <f t="shared" si="206"/>
        <v>1.25</v>
      </c>
      <c r="N1132" s="69">
        <f t="shared" si="216"/>
        <v>0.125</v>
      </c>
      <c r="O1132" s="69">
        <f t="shared" si="207"/>
        <v>121.75</v>
      </c>
      <c r="P1132" s="69">
        <f t="shared" si="208"/>
        <v>30.3</v>
      </c>
      <c r="Q1132" s="70">
        <f t="shared" si="209"/>
        <v>303</v>
      </c>
      <c r="R1132" s="70">
        <v>93.920696822513591</v>
      </c>
      <c r="S1132" s="71">
        <f t="shared" si="210"/>
        <v>11.904944634026934</v>
      </c>
      <c r="T1132" s="71">
        <f t="shared" si="211"/>
        <v>1.3210356439258677</v>
      </c>
      <c r="U1132" s="86">
        <v>23.698585463233655</v>
      </c>
      <c r="V1132" s="70">
        <f t="shared" si="212"/>
        <v>158.37819127584831</v>
      </c>
      <c r="W1132" s="86">
        <f t="shared" si="213"/>
        <v>55.365208739445713</v>
      </c>
      <c r="X1132" s="86">
        <f t="shared" si="214"/>
        <v>214</v>
      </c>
      <c r="Y1132" s="25">
        <f t="shared" si="215"/>
        <v>182</v>
      </c>
    </row>
    <row r="1133" spans="1:25" ht="24" x14ac:dyDescent="0.45">
      <c r="A1133" s="10" t="s">
        <v>605</v>
      </c>
      <c r="B1133" s="21" t="s">
        <v>5</v>
      </c>
      <c r="C1133" s="77" t="s">
        <v>605</v>
      </c>
      <c r="D1133" s="78">
        <v>2749</v>
      </c>
      <c r="E1133" s="74">
        <v>8776</v>
      </c>
      <c r="F1133" s="78">
        <v>2610</v>
      </c>
      <c r="G1133" s="78">
        <v>222</v>
      </c>
      <c r="H1133" s="69">
        <v>94.298026137724563</v>
      </c>
      <c r="I1133" s="69">
        <v>23.905546237355765</v>
      </c>
      <c r="J1133" s="69">
        <v>12.482136962848205</v>
      </c>
      <c r="K1133" s="69">
        <v>2540.1769223424985</v>
      </c>
      <c r="L1133" s="69">
        <f t="shared" si="205"/>
        <v>130.5</v>
      </c>
      <c r="M1133" s="69">
        <f t="shared" si="206"/>
        <v>91.5</v>
      </c>
      <c r="N1133" s="69">
        <f t="shared" si="216"/>
        <v>9.15</v>
      </c>
      <c r="O1133" s="69">
        <f t="shared" si="207"/>
        <v>130.5</v>
      </c>
      <c r="P1133" s="69">
        <f t="shared" si="208"/>
        <v>13.9</v>
      </c>
      <c r="Q1133" s="70">
        <f t="shared" si="209"/>
        <v>139</v>
      </c>
      <c r="R1133" s="70">
        <v>94.298026137724563</v>
      </c>
      <c r="S1133" s="71">
        <f t="shared" si="210"/>
        <v>11.952773118677882</v>
      </c>
      <c r="T1133" s="71">
        <f t="shared" si="211"/>
        <v>1.2482136962848207</v>
      </c>
      <c r="U1133" s="86">
        <v>25.401769223424989</v>
      </c>
      <c r="V1133" s="70">
        <f t="shared" si="212"/>
        <v>135.1543547835426</v>
      </c>
      <c r="W1133" s="86">
        <f t="shared" si="213"/>
        <v>47.246713732214637</v>
      </c>
      <c r="X1133" s="86">
        <f t="shared" si="214"/>
        <v>182</v>
      </c>
      <c r="Y1133" s="25">
        <f t="shared" si="215"/>
        <v>155</v>
      </c>
    </row>
    <row r="1134" spans="1:25" ht="24" x14ac:dyDescent="0.45">
      <c r="A1134" s="10" t="s">
        <v>628</v>
      </c>
      <c r="B1134" s="21" t="s">
        <v>5</v>
      </c>
      <c r="C1134" s="77" t="s">
        <v>628</v>
      </c>
      <c r="D1134" s="78">
        <v>2788</v>
      </c>
      <c r="E1134" s="74">
        <v>8763</v>
      </c>
      <c r="F1134" s="78">
        <v>2760</v>
      </c>
      <c r="G1134" s="78">
        <v>527</v>
      </c>
      <c r="H1134" s="69">
        <v>95.635830073472562</v>
      </c>
      <c r="I1134" s="69">
        <v>24.244693673971579</v>
      </c>
      <c r="J1134" s="69">
        <v>12.46364701520497</v>
      </c>
      <c r="K1134" s="69">
        <v>2686.1641017874695</v>
      </c>
      <c r="L1134" s="69">
        <f t="shared" si="205"/>
        <v>138</v>
      </c>
      <c r="M1134" s="69">
        <f t="shared" si="206"/>
        <v>389</v>
      </c>
      <c r="N1134" s="69">
        <f t="shared" si="216"/>
        <v>38.9</v>
      </c>
      <c r="O1134" s="69">
        <f t="shared" si="207"/>
        <v>138</v>
      </c>
      <c r="P1134" s="69">
        <f t="shared" si="208"/>
        <v>2.8000000000000003</v>
      </c>
      <c r="Q1134" s="70">
        <f t="shared" si="209"/>
        <v>28</v>
      </c>
      <c r="R1134" s="70">
        <v>95.635830073472562</v>
      </c>
      <c r="S1134" s="71">
        <f t="shared" si="210"/>
        <v>12.122346836985789</v>
      </c>
      <c r="T1134" s="71">
        <f t="shared" si="211"/>
        <v>1.2463647015204971</v>
      </c>
      <c r="U1134" s="86">
        <v>26.861641017874696</v>
      </c>
      <c r="V1134" s="70">
        <f t="shared" si="212"/>
        <v>97.273453226812535</v>
      </c>
      <c r="W1134" s="86">
        <f t="shared" si="213"/>
        <v>34.004461089779163</v>
      </c>
      <c r="X1134" s="86">
        <f t="shared" si="214"/>
        <v>131</v>
      </c>
      <c r="Y1134" s="25">
        <f t="shared" si="215"/>
        <v>111</v>
      </c>
    </row>
    <row r="1135" spans="1:25" ht="24" x14ac:dyDescent="0.45">
      <c r="A1135" s="10" t="s">
        <v>676</v>
      </c>
      <c r="B1135" s="21" t="s">
        <v>5</v>
      </c>
      <c r="C1135" s="77" t="s">
        <v>676</v>
      </c>
      <c r="D1135" s="78">
        <v>2358</v>
      </c>
      <c r="E1135" s="74">
        <v>7810</v>
      </c>
      <c r="F1135" s="78">
        <v>2304</v>
      </c>
      <c r="G1135" s="78">
        <v>237</v>
      </c>
      <c r="H1135" s="69">
        <v>80.885684115225359</v>
      </c>
      <c r="I1135" s="69">
        <v>20.505375783079263</v>
      </c>
      <c r="J1135" s="69">
        <v>11.108191622589391</v>
      </c>
      <c r="K1135" s="69">
        <v>2242.3630762747571</v>
      </c>
      <c r="L1135" s="69">
        <f t="shared" si="205"/>
        <v>115.2</v>
      </c>
      <c r="M1135" s="69">
        <f t="shared" si="206"/>
        <v>121.8</v>
      </c>
      <c r="N1135" s="69">
        <f t="shared" si="216"/>
        <v>12.18</v>
      </c>
      <c r="O1135" s="69">
        <f t="shared" si="207"/>
        <v>115.2</v>
      </c>
      <c r="P1135" s="69">
        <f t="shared" si="208"/>
        <v>5.4</v>
      </c>
      <c r="Q1135" s="70">
        <f t="shared" si="209"/>
        <v>54</v>
      </c>
      <c r="R1135" s="70">
        <v>80.885684115225359</v>
      </c>
      <c r="S1135" s="71">
        <f t="shared" si="210"/>
        <v>10.252687891539631</v>
      </c>
      <c r="T1135" s="71">
        <f t="shared" si="211"/>
        <v>1.1108191622589392</v>
      </c>
      <c r="U1135" s="86">
        <v>22.423630762747571</v>
      </c>
      <c r="V1135" s="70">
        <f t="shared" si="212"/>
        <v>105.67118360725362</v>
      </c>
      <c r="W1135" s="86">
        <f t="shared" si="213"/>
        <v>36.940105774853969</v>
      </c>
      <c r="X1135" s="86">
        <f t="shared" si="214"/>
        <v>143</v>
      </c>
      <c r="Y1135" s="25">
        <f t="shared" si="215"/>
        <v>122</v>
      </c>
    </row>
    <row r="1136" spans="1:25" ht="24" x14ac:dyDescent="0.45">
      <c r="A1136" s="10" t="s">
        <v>365</v>
      </c>
      <c r="B1136" s="21" t="s">
        <v>5</v>
      </c>
      <c r="C1136" s="77" t="s">
        <v>690</v>
      </c>
      <c r="D1136" s="78">
        <v>2375</v>
      </c>
      <c r="E1136" s="74">
        <v>7536</v>
      </c>
      <c r="F1136" s="78">
        <v>2332</v>
      </c>
      <c r="G1136" s="78">
        <v>181</v>
      </c>
      <c r="H1136" s="69">
        <v>81.468829420551415</v>
      </c>
      <c r="I1136" s="69">
        <v>20.653209281091286</v>
      </c>
      <c r="J1136" s="69">
        <v>10.7184804184166</v>
      </c>
      <c r="K1136" s="69">
        <v>2269.6140164378185</v>
      </c>
      <c r="L1136" s="69">
        <f t="shared" si="205"/>
        <v>116.60000000000001</v>
      </c>
      <c r="M1136" s="69">
        <f t="shared" si="206"/>
        <v>64.399999999999991</v>
      </c>
      <c r="N1136" s="69">
        <f t="shared" si="216"/>
        <v>6.4399999999999995</v>
      </c>
      <c r="O1136" s="69">
        <f t="shared" si="207"/>
        <v>116.60000000000001</v>
      </c>
      <c r="P1136" s="69">
        <f t="shared" si="208"/>
        <v>4.3</v>
      </c>
      <c r="Q1136" s="70">
        <f t="shared" si="209"/>
        <v>43</v>
      </c>
      <c r="R1136" s="70">
        <v>81.468829420551415</v>
      </c>
      <c r="S1136" s="71">
        <f t="shared" si="210"/>
        <v>10.326604640545643</v>
      </c>
      <c r="T1136" s="71">
        <f t="shared" si="211"/>
        <v>1.07184804184166</v>
      </c>
      <c r="U1136" s="86">
        <v>22.696140164378185</v>
      </c>
      <c r="V1136" s="70">
        <f t="shared" si="212"/>
        <v>111.27972618363358</v>
      </c>
      <c r="W1136" s="86">
        <f t="shared" si="213"/>
        <v>38.900717447230718</v>
      </c>
      <c r="X1136" s="86">
        <f t="shared" si="214"/>
        <v>150</v>
      </c>
      <c r="Y1136" s="25">
        <f t="shared" si="215"/>
        <v>128</v>
      </c>
    </row>
    <row r="1137" spans="1:25" ht="24" x14ac:dyDescent="0.45">
      <c r="A1137" s="10" t="s">
        <v>242</v>
      </c>
      <c r="B1137" s="21" t="s">
        <v>5</v>
      </c>
      <c r="C1137" s="77" t="s">
        <v>693</v>
      </c>
      <c r="D1137" s="78">
        <v>2427</v>
      </c>
      <c r="E1137" s="74">
        <v>7507</v>
      </c>
      <c r="F1137" s="78">
        <v>2371</v>
      </c>
      <c r="G1137" s="78">
        <v>433</v>
      </c>
      <c r="H1137" s="69">
        <v>83.252568001548752</v>
      </c>
      <c r="I1137" s="69">
        <v>21.105405863245704</v>
      </c>
      <c r="J1137" s="69">
        <v>10.677233612135538</v>
      </c>
      <c r="K1137" s="69">
        <v>2307.570683093511</v>
      </c>
      <c r="L1137" s="69">
        <f t="shared" si="205"/>
        <v>118.55000000000001</v>
      </c>
      <c r="M1137" s="69">
        <f t="shared" si="206"/>
        <v>314.45</v>
      </c>
      <c r="N1137" s="69">
        <f t="shared" si="216"/>
        <v>31.445</v>
      </c>
      <c r="O1137" s="69">
        <f t="shared" si="207"/>
        <v>118.55000000000001</v>
      </c>
      <c r="P1137" s="69">
        <f t="shared" si="208"/>
        <v>5.6000000000000005</v>
      </c>
      <c r="Q1137" s="70">
        <f t="shared" si="209"/>
        <v>56</v>
      </c>
      <c r="R1137" s="70">
        <v>83.252568001548752</v>
      </c>
      <c r="S1137" s="71">
        <f t="shared" si="210"/>
        <v>10.552702931622852</v>
      </c>
      <c r="T1137" s="71">
        <f t="shared" si="211"/>
        <v>1.0677233612135539</v>
      </c>
      <c r="U1137" s="86">
        <v>23.075706830935111</v>
      </c>
      <c r="V1137" s="70">
        <f t="shared" si="212"/>
        <v>89.968254402893166</v>
      </c>
      <c r="W1137" s="86">
        <f t="shared" si="213"/>
        <v>31.45073917572466</v>
      </c>
      <c r="X1137" s="86">
        <f t="shared" si="214"/>
        <v>121</v>
      </c>
      <c r="Y1137" s="25">
        <f t="shared" si="215"/>
        <v>103</v>
      </c>
    </row>
    <row r="1138" spans="1:25" ht="24" x14ac:dyDescent="0.45">
      <c r="A1138" s="10" t="s">
        <v>365</v>
      </c>
      <c r="B1138" s="21" t="s">
        <v>5</v>
      </c>
      <c r="C1138" s="77" t="s">
        <v>714</v>
      </c>
      <c r="D1138" s="78">
        <v>2427</v>
      </c>
      <c r="E1138" s="74">
        <v>7166</v>
      </c>
      <c r="F1138" s="78">
        <v>2398</v>
      </c>
      <c r="G1138" s="78">
        <v>395</v>
      </c>
      <c r="H1138" s="69">
        <v>83.252568001548752</v>
      </c>
      <c r="I1138" s="69">
        <v>21.105405863245704</v>
      </c>
      <c r="J1138" s="69">
        <v>10.192228062416847</v>
      </c>
      <c r="K1138" s="69">
        <v>2333.8483753936057</v>
      </c>
      <c r="L1138" s="69">
        <f t="shared" si="205"/>
        <v>119.9</v>
      </c>
      <c r="M1138" s="69">
        <f t="shared" si="206"/>
        <v>275.10000000000002</v>
      </c>
      <c r="N1138" s="69">
        <f t="shared" si="216"/>
        <v>27.51</v>
      </c>
      <c r="O1138" s="69">
        <f t="shared" si="207"/>
        <v>119.9</v>
      </c>
      <c r="P1138" s="69">
        <f t="shared" si="208"/>
        <v>2.9000000000000004</v>
      </c>
      <c r="Q1138" s="70">
        <f t="shared" si="209"/>
        <v>29</v>
      </c>
      <c r="R1138" s="70">
        <v>83.252568001548752</v>
      </c>
      <c r="S1138" s="71">
        <f t="shared" si="210"/>
        <v>10.552702931622852</v>
      </c>
      <c r="T1138" s="71">
        <f t="shared" si="211"/>
        <v>1.0192228062416848</v>
      </c>
      <c r="U1138" s="86">
        <v>23.33848375393606</v>
      </c>
      <c r="V1138" s="70">
        <f t="shared" si="212"/>
        <v>91.514531880865974</v>
      </c>
      <c r="W1138" s="86">
        <f t="shared" si="213"/>
        <v>31.991280614210723</v>
      </c>
      <c r="X1138" s="86">
        <f t="shared" si="214"/>
        <v>124</v>
      </c>
      <c r="Y1138" s="25">
        <f t="shared" si="215"/>
        <v>105</v>
      </c>
    </row>
    <row r="1139" spans="1:25" ht="24" x14ac:dyDescent="0.45">
      <c r="A1139" s="10" t="s">
        <v>1352</v>
      </c>
      <c r="B1139" s="21" t="s">
        <v>5</v>
      </c>
      <c r="C1139" s="77" t="s">
        <v>731</v>
      </c>
      <c r="D1139" s="78">
        <v>2193</v>
      </c>
      <c r="E1139" s="74">
        <v>6886</v>
      </c>
      <c r="F1139" s="78">
        <v>2147</v>
      </c>
      <c r="G1139" s="78">
        <v>140</v>
      </c>
      <c r="H1139" s="69">
        <v>75.225744387060743</v>
      </c>
      <c r="I1139" s="69">
        <v>19.070521243550814</v>
      </c>
      <c r="J1139" s="69">
        <v>9.7939830362548719</v>
      </c>
      <c r="K1139" s="69">
        <v>2089.5631617890208</v>
      </c>
      <c r="L1139" s="69">
        <f t="shared" si="205"/>
        <v>107.35000000000001</v>
      </c>
      <c r="M1139" s="69">
        <f t="shared" si="206"/>
        <v>32.649999999999991</v>
      </c>
      <c r="N1139" s="69">
        <f t="shared" si="216"/>
        <v>3.2649999999999992</v>
      </c>
      <c r="O1139" s="69">
        <f t="shared" si="207"/>
        <v>107.35000000000001</v>
      </c>
      <c r="P1139" s="69">
        <f t="shared" si="208"/>
        <v>4.6000000000000005</v>
      </c>
      <c r="Q1139" s="70">
        <f t="shared" si="209"/>
        <v>46</v>
      </c>
      <c r="R1139" s="70">
        <v>75.225744387060743</v>
      </c>
      <c r="S1139" s="71">
        <f t="shared" si="210"/>
        <v>9.5352606217754072</v>
      </c>
      <c r="T1139" s="71">
        <f t="shared" si="211"/>
        <v>0.97939830362548719</v>
      </c>
      <c r="U1139" s="86">
        <v>20.89563161789021</v>
      </c>
      <c r="V1139" s="70">
        <f t="shared" si="212"/>
        <v>106.01223832310087</v>
      </c>
      <c r="W1139" s="86">
        <f t="shared" si="213"/>
        <v>37.05933030559487</v>
      </c>
      <c r="X1139" s="86">
        <f t="shared" si="214"/>
        <v>143</v>
      </c>
      <c r="Y1139" s="25">
        <f t="shared" si="215"/>
        <v>122</v>
      </c>
    </row>
    <row r="1140" spans="1:25" ht="24" x14ac:dyDescent="0.45">
      <c r="A1140" s="10" t="s">
        <v>1352</v>
      </c>
      <c r="B1140" s="21" t="s">
        <v>5</v>
      </c>
      <c r="C1140" s="77" t="s">
        <v>783</v>
      </c>
      <c r="D1140" s="78">
        <v>1880</v>
      </c>
      <c r="E1140" s="74">
        <v>6027</v>
      </c>
      <c r="F1140" s="78">
        <v>1863</v>
      </c>
      <c r="G1140" s="78">
        <v>202</v>
      </c>
      <c r="H1140" s="69">
        <v>64.489010236057538</v>
      </c>
      <c r="I1140" s="69">
        <v>16.348645662505945</v>
      </c>
      <c r="J1140" s="69">
        <v>8.5722241881365235</v>
      </c>
      <c r="K1140" s="69">
        <v>1813.1607687065421</v>
      </c>
      <c r="L1140" s="69">
        <f t="shared" si="205"/>
        <v>93.15</v>
      </c>
      <c r="M1140" s="69">
        <f t="shared" si="206"/>
        <v>108.85</v>
      </c>
      <c r="N1140" s="69">
        <f t="shared" si="216"/>
        <v>10.885</v>
      </c>
      <c r="O1140" s="69">
        <f t="shared" si="207"/>
        <v>93.15</v>
      </c>
      <c r="P1140" s="69">
        <f t="shared" si="208"/>
        <v>1.7000000000000002</v>
      </c>
      <c r="Q1140" s="70">
        <f t="shared" si="209"/>
        <v>17</v>
      </c>
      <c r="R1140" s="70">
        <v>64.489010236057538</v>
      </c>
      <c r="S1140" s="71">
        <f t="shared" si="210"/>
        <v>8.1743228312529723</v>
      </c>
      <c r="T1140" s="71">
        <f t="shared" si="211"/>
        <v>0.85722241881365235</v>
      </c>
      <c r="U1140" s="86">
        <v>18.131607687065422</v>
      </c>
      <c r="V1140" s="70">
        <f t="shared" si="212"/>
        <v>80.752718335562292</v>
      </c>
      <c r="W1140" s="86">
        <f t="shared" si="213"/>
        <v>28.229209280077534</v>
      </c>
      <c r="X1140" s="86">
        <f t="shared" si="214"/>
        <v>109</v>
      </c>
      <c r="Y1140" s="25">
        <f t="shared" si="215"/>
        <v>93</v>
      </c>
    </row>
    <row r="1141" spans="1:25" ht="24" x14ac:dyDescent="0.45">
      <c r="A1141" s="10" t="s">
        <v>812</v>
      </c>
      <c r="B1141" s="21" t="s">
        <v>5</v>
      </c>
      <c r="C1141" s="77" t="s">
        <v>813</v>
      </c>
      <c r="D1141" s="78">
        <v>1856</v>
      </c>
      <c r="E1141" s="74">
        <v>5756</v>
      </c>
      <c r="F1141" s="78">
        <v>1839</v>
      </c>
      <c r="G1141" s="78">
        <v>203</v>
      </c>
      <c r="H1141" s="69">
        <v>63.665746275597229</v>
      </c>
      <c r="I1141" s="69">
        <v>16.139939547665442</v>
      </c>
      <c r="J1141" s="69">
        <v>8.1867798949583275</v>
      </c>
      <c r="K1141" s="69">
        <v>1789.8028199953465</v>
      </c>
      <c r="L1141" s="69">
        <f t="shared" si="205"/>
        <v>91.95</v>
      </c>
      <c r="M1141" s="69">
        <f t="shared" si="206"/>
        <v>111.05</v>
      </c>
      <c r="N1141" s="69">
        <f t="shared" si="216"/>
        <v>11.105</v>
      </c>
      <c r="O1141" s="69">
        <f t="shared" si="207"/>
        <v>91.95</v>
      </c>
      <c r="P1141" s="69">
        <f t="shared" si="208"/>
        <v>1.7000000000000002</v>
      </c>
      <c r="Q1141" s="70">
        <f t="shared" si="209"/>
        <v>17</v>
      </c>
      <c r="R1141" s="70">
        <v>63.665746275597229</v>
      </c>
      <c r="S1141" s="71">
        <f t="shared" si="210"/>
        <v>8.069969773832721</v>
      </c>
      <c r="T1141" s="71">
        <f t="shared" si="211"/>
        <v>0.81867798949583281</v>
      </c>
      <c r="U1141" s="86">
        <v>17.898028199953465</v>
      </c>
      <c r="V1141" s="70">
        <f t="shared" si="212"/>
        <v>79.410066259887586</v>
      </c>
      <c r="W1141" s="86">
        <f t="shared" si="213"/>
        <v>27.759850387698794</v>
      </c>
      <c r="X1141" s="86">
        <f t="shared" si="214"/>
        <v>107</v>
      </c>
      <c r="Y1141" s="25">
        <f t="shared" si="215"/>
        <v>91</v>
      </c>
    </row>
    <row r="1142" spans="1:25" ht="24" x14ac:dyDescent="0.45">
      <c r="A1142" s="10" t="s">
        <v>31</v>
      </c>
      <c r="B1142" s="21" t="s">
        <v>5</v>
      </c>
      <c r="C1142" s="77" t="s">
        <v>842</v>
      </c>
      <c r="D1142" s="78">
        <v>1824</v>
      </c>
      <c r="E1142" s="74">
        <v>5491</v>
      </c>
      <c r="F1142" s="78">
        <v>1802</v>
      </c>
      <c r="G1142" s="78">
        <v>146</v>
      </c>
      <c r="H1142" s="69">
        <v>62.568060994983483</v>
      </c>
      <c r="I1142" s="69">
        <v>15.861664727878107</v>
      </c>
      <c r="J1142" s="69">
        <v>7.8098694237693129</v>
      </c>
      <c r="K1142" s="69">
        <v>1753.7926490655871</v>
      </c>
      <c r="L1142" s="69">
        <f t="shared" si="205"/>
        <v>90.100000000000009</v>
      </c>
      <c r="M1142" s="69">
        <f t="shared" si="206"/>
        <v>55.899999999999991</v>
      </c>
      <c r="N1142" s="69">
        <f t="shared" si="216"/>
        <v>5.589999999999999</v>
      </c>
      <c r="O1142" s="69">
        <f t="shared" si="207"/>
        <v>90.100000000000009</v>
      </c>
      <c r="P1142" s="69">
        <f t="shared" si="208"/>
        <v>2.2000000000000002</v>
      </c>
      <c r="Q1142" s="70">
        <f t="shared" si="209"/>
        <v>22</v>
      </c>
      <c r="R1142" s="70">
        <v>62.568060994983483</v>
      </c>
      <c r="S1142" s="71">
        <f t="shared" si="210"/>
        <v>7.9308323639390537</v>
      </c>
      <c r="T1142" s="71">
        <f t="shared" si="211"/>
        <v>0.78098694237693134</v>
      </c>
      <c r="U1142" s="86">
        <v>17.537926490655874</v>
      </c>
      <c r="V1142" s="70">
        <f t="shared" si="212"/>
        <v>83.865832907201479</v>
      </c>
      <c r="W1142" s="86">
        <f t="shared" si="213"/>
        <v>29.317479304505429</v>
      </c>
      <c r="X1142" s="86">
        <f t="shared" si="214"/>
        <v>113</v>
      </c>
      <c r="Y1142" s="25">
        <f t="shared" si="215"/>
        <v>96</v>
      </c>
    </row>
    <row r="1143" spans="1:25" ht="24" x14ac:dyDescent="0.45">
      <c r="A1143" s="10" t="s">
        <v>63</v>
      </c>
      <c r="B1143" s="21" t="s">
        <v>5</v>
      </c>
      <c r="C1143" s="77" t="s">
        <v>857</v>
      </c>
      <c r="D1143" s="78">
        <v>1805</v>
      </c>
      <c r="E1143" s="74">
        <v>5375</v>
      </c>
      <c r="F1143" s="78">
        <v>1780</v>
      </c>
      <c r="G1143" s="78">
        <v>221</v>
      </c>
      <c r="H1143" s="69">
        <v>61.916310359619075</v>
      </c>
      <c r="I1143" s="69">
        <v>15.696439053629376</v>
      </c>
      <c r="J1143" s="69">
        <v>7.6448821986450675</v>
      </c>
      <c r="K1143" s="69">
        <v>1732.3811960803246</v>
      </c>
      <c r="L1143" s="69">
        <f t="shared" si="205"/>
        <v>89</v>
      </c>
      <c r="M1143" s="69">
        <f t="shared" si="206"/>
        <v>132</v>
      </c>
      <c r="N1143" s="69">
        <f t="shared" si="216"/>
        <v>13.2</v>
      </c>
      <c r="O1143" s="69">
        <f t="shared" si="207"/>
        <v>89</v>
      </c>
      <c r="P1143" s="69">
        <f t="shared" si="208"/>
        <v>2.5</v>
      </c>
      <c r="Q1143" s="70">
        <f t="shared" si="209"/>
        <v>25</v>
      </c>
      <c r="R1143" s="70">
        <v>61.916310359619075</v>
      </c>
      <c r="S1143" s="71">
        <f t="shared" si="210"/>
        <v>7.8482195268146882</v>
      </c>
      <c r="T1143" s="71">
        <f t="shared" si="211"/>
        <v>0.76448821986450677</v>
      </c>
      <c r="U1143" s="86">
        <v>17.323811960803248</v>
      </c>
      <c r="V1143" s="70">
        <f t="shared" si="212"/>
        <v>75.623853627372497</v>
      </c>
      <c r="W1143" s="86">
        <f t="shared" si="213"/>
        <v>26.436281460421302</v>
      </c>
      <c r="X1143" s="86">
        <f t="shared" si="214"/>
        <v>102</v>
      </c>
      <c r="Y1143" s="25">
        <f t="shared" si="215"/>
        <v>87</v>
      </c>
    </row>
    <row r="1144" spans="1:25" ht="24" x14ac:dyDescent="0.45">
      <c r="A1144" s="10" t="s">
        <v>1352</v>
      </c>
      <c r="B1144" s="21" t="s">
        <v>5</v>
      </c>
      <c r="C1144" s="77" t="s">
        <v>869</v>
      </c>
      <c r="D1144" s="78">
        <v>1567</v>
      </c>
      <c r="E1144" s="74">
        <v>5246</v>
      </c>
      <c r="F1144" s="78">
        <v>1476</v>
      </c>
      <c r="G1144" s="78">
        <v>127</v>
      </c>
      <c r="H1144" s="69">
        <v>53.752276085054341</v>
      </c>
      <c r="I1144" s="69">
        <v>13.626770081461071</v>
      </c>
      <c r="J1144" s="69">
        <v>7.4614050258775855</v>
      </c>
      <c r="K1144" s="69">
        <v>1436.5138457385162</v>
      </c>
      <c r="L1144" s="69">
        <f t="shared" si="205"/>
        <v>73.8</v>
      </c>
      <c r="M1144" s="69">
        <f t="shared" si="206"/>
        <v>53.2</v>
      </c>
      <c r="N1144" s="69">
        <f t="shared" si="216"/>
        <v>5.32</v>
      </c>
      <c r="O1144" s="69">
        <f t="shared" si="207"/>
        <v>73.8</v>
      </c>
      <c r="P1144" s="69">
        <f t="shared" si="208"/>
        <v>9.1</v>
      </c>
      <c r="Q1144" s="70">
        <f t="shared" si="209"/>
        <v>91</v>
      </c>
      <c r="R1144" s="70">
        <v>53.752276085054341</v>
      </c>
      <c r="S1144" s="71">
        <f t="shared" si="210"/>
        <v>6.8133850407305356</v>
      </c>
      <c r="T1144" s="71">
        <f t="shared" si="211"/>
        <v>0.74614050258775855</v>
      </c>
      <c r="U1144" s="86">
        <v>14.365138457385164</v>
      </c>
      <c r="V1144" s="70">
        <f t="shared" si="212"/>
        <v>77.964659080582294</v>
      </c>
      <c r="W1144" s="86">
        <f t="shared" si="213"/>
        <v>27.254570781011338</v>
      </c>
      <c r="X1144" s="86">
        <f t="shared" si="214"/>
        <v>105</v>
      </c>
      <c r="Y1144" s="25">
        <f t="shared" si="215"/>
        <v>89</v>
      </c>
    </row>
    <row r="1145" spans="1:25" ht="24" x14ac:dyDescent="0.45">
      <c r="A1145" s="10" t="s">
        <v>676</v>
      </c>
      <c r="B1145" s="21" t="s">
        <v>5</v>
      </c>
      <c r="C1145" s="77" t="s">
        <v>888</v>
      </c>
      <c r="D1145" s="78">
        <v>1640</v>
      </c>
      <c r="E1145" s="74">
        <v>4993</v>
      </c>
      <c r="F1145" s="78">
        <v>1591</v>
      </c>
      <c r="G1145" s="78">
        <v>88</v>
      </c>
      <c r="H1145" s="69">
        <v>56.256370631454452</v>
      </c>
      <c r="I1145" s="69">
        <v>14.26158451410093</v>
      </c>
      <c r="J1145" s="69">
        <v>7.1015621986669437</v>
      </c>
      <c r="K1145" s="69">
        <v>1548.4373499796609</v>
      </c>
      <c r="L1145" s="69">
        <f t="shared" si="205"/>
        <v>79.550000000000011</v>
      </c>
      <c r="M1145" s="69">
        <f t="shared" si="206"/>
        <v>8.4499999999999886</v>
      </c>
      <c r="N1145" s="69">
        <f t="shared" si="216"/>
        <v>0.84499999999999886</v>
      </c>
      <c r="O1145" s="69">
        <f t="shared" si="207"/>
        <v>79.550000000000011</v>
      </c>
      <c r="P1145" s="69">
        <f t="shared" si="208"/>
        <v>4.9000000000000004</v>
      </c>
      <c r="Q1145" s="70">
        <f t="shared" si="209"/>
        <v>49</v>
      </c>
      <c r="R1145" s="70">
        <v>56.256370631454452</v>
      </c>
      <c r="S1145" s="71">
        <f t="shared" si="210"/>
        <v>7.1307922570504649</v>
      </c>
      <c r="T1145" s="71">
        <f t="shared" si="211"/>
        <v>0.71015621986669442</v>
      </c>
      <c r="U1145" s="86">
        <v>15.484373499796611</v>
      </c>
      <c r="V1145" s="70">
        <f t="shared" si="212"/>
        <v>82.216380168434824</v>
      </c>
      <c r="W1145" s="86">
        <f t="shared" si="213"/>
        <v>28.740870274865678</v>
      </c>
      <c r="X1145" s="86">
        <f t="shared" si="214"/>
        <v>111</v>
      </c>
      <c r="Y1145" s="25">
        <f t="shared" si="215"/>
        <v>94</v>
      </c>
    </row>
    <row r="1146" spans="1:25" ht="24" x14ac:dyDescent="0.45">
      <c r="A1146" s="10" t="s">
        <v>63</v>
      </c>
      <c r="B1146" s="21" t="s">
        <v>5</v>
      </c>
      <c r="C1146" s="77" t="s">
        <v>985</v>
      </c>
      <c r="D1146" s="78">
        <v>1101</v>
      </c>
      <c r="E1146" s="74">
        <v>3906</v>
      </c>
      <c r="F1146" s="78">
        <v>1099</v>
      </c>
      <c r="G1146" s="78">
        <v>70</v>
      </c>
      <c r="H1146" s="69">
        <v>37.767234186116674</v>
      </c>
      <c r="I1146" s="69">
        <v>9.574393018308001</v>
      </c>
      <c r="J1146" s="69">
        <v>5.5555181149595594</v>
      </c>
      <c r="K1146" s="69">
        <v>1069.5994014001556</v>
      </c>
      <c r="L1146" s="69">
        <f t="shared" si="205"/>
        <v>54.95</v>
      </c>
      <c r="M1146" s="69">
        <f t="shared" si="206"/>
        <v>15.049999999999997</v>
      </c>
      <c r="N1146" s="69">
        <f t="shared" si="216"/>
        <v>1.5049999999999997</v>
      </c>
      <c r="O1146" s="69">
        <f t="shared" si="207"/>
        <v>54.95</v>
      </c>
      <c r="P1146" s="69">
        <f t="shared" si="208"/>
        <v>0.2</v>
      </c>
      <c r="Q1146" s="70">
        <f t="shared" si="209"/>
        <v>2</v>
      </c>
      <c r="R1146" s="70">
        <v>37.767234186116674</v>
      </c>
      <c r="S1146" s="71">
        <f t="shared" si="210"/>
        <v>4.7871965091540005</v>
      </c>
      <c r="T1146" s="71">
        <f t="shared" si="211"/>
        <v>0.555551811495956</v>
      </c>
      <c r="U1146" s="86">
        <v>10.695994014001556</v>
      </c>
      <c r="V1146" s="70">
        <f t="shared" si="212"/>
        <v>51.389872897776279</v>
      </c>
      <c r="W1146" s="86">
        <f t="shared" si="213"/>
        <v>17.964664308632276</v>
      </c>
      <c r="X1146" s="86">
        <f t="shared" si="214"/>
        <v>69</v>
      </c>
      <c r="Y1146" s="25">
        <f t="shared" si="215"/>
        <v>59</v>
      </c>
    </row>
    <row r="1147" spans="1:25" ht="24" x14ac:dyDescent="0.45">
      <c r="A1147" s="10" t="s">
        <v>31</v>
      </c>
      <c r="B1147" s="21" t="s">
        <v>5</v>
      </c>
      <c r="C1147" s="77" t="s">
        <v>1002</v>
      </c>
      <c r="D1147" s="78">
        <v>1128</v>
      </c>
      <c r="E1147" s="74">
        <v>3743</v>
      </c>
      <c r="F1147" s="78">
        <v>1124</v>
      </c>
      <c r="G1147" s="78">
        <v>131</v>
      </c>
      <c r="H1147" s="69">
        <v>38.693406141634526</v>
      </c>
      <c r="I1147" s="69">
        <v>9.8091873975035657</v>
      </c>
      <c r="J1147" s="69">
        <v>5.3236826175866945</v>
      </c>
      <c r="K1147" s="69">
        <v>1093.9305979743174</v>
      </c>
      <c r="L1147" s="69">
        <f t="shared" si="205"/>
        <v>56.2</v>
      </c>
      <c r="M1147" s="69">
        <f t="shared" si="206"/>
        <v>74.8</v>
      </c>
      <c r="N1147" s="69">
        <f t="shared" si="216"/>
        <v>7.4799999999999995</v>
      </c>
      <c r="O1147" s="69">
        <f t="shared" si="207"/>
        <v>56.2</v>
      </c>
      <c r="P1147" s="69">
        <f t="shared" si="208"/>
        <v>0.4</v>
      </c>
      <c r="Q1147" s="70">
        <f t="shared" si="209"/>
        <v>4</v>
      </c>
      <c r="R1147" s="70">
        <v>38.693406141634526</v>
      </c>
      <c r="S1147" s="71">
        <f t="shared" si="210"/>
        <v>4.9045936987517829</v>
      </c>
      <c r="T1147" s="71">
        <f t="shared" si="211"/>
        <v>0.53236826175866947</v>
      </c>
      <c r="U1147" s="86">
        <v>10.939305979743175</v>
      </c>
      <c r="V1147" s="70">
        <f t="shared" si="212"/>
        <v>46.924937558370814</v>
      </c>
      <c r="W1147" s="86">
        <f t="shared" si="213"/>
        <v>16.403830237457928</v>
      </c>
      <c r="X1147" s="86">
        <f t="shared" si="214"/>
        <v>63</v>
      </c>
      <c r="Y1147" s="25">
        <f t="shared" si="215"/>
        <v>54</v>
      </c>
    </row>
    <row r="1148" spans="1:25" ht="24" x14ac:dyDescent="0.45">
      <c r="A1148" s="10" t="s">
        <v>63</v>
      </c>
      <c r="B1148" s="21" t="s">
        <v>5</v>
      </c>
      <c r="C1148" s="77" t="s">
        <v>856</v>
      </c>
      <c r="D1148" s="78">
        <v>1018</v>
      </c>
      <c r="E1148" s="74">
        <v>3334</v>
      </c>
      <c r="F1148" s="78">
        <v>964</v>
      </c>
      <c r="G1148" s="78">
        <v>62</v>
      </c>
      <c r="H1148" s="69">
        <v>34.920112989524775</v>
      </c>
      <c r="I1148" s="69">
        <v>8.8526177044846008</v>
      </c>
      <c r="J1148" s="69">
        <v>4.7419604186572375</v>
      </c>
      <c r="K1148" s="69">
        <v>938.21093989968142</v>
      </c>
      <c r="L1148" s="69">
        <f t="shared" si="205"/>
        <v>48.2</v>
      </c>
      <c r="M1148" s="69">
        <f t="shared" si="206"/>
        <v>13.799999999999997</v>
      </c>
      <c r="N1148" s="69">
        <f t="shared" si="216"/>
        <v>1.3799999999999997</v>
      </c>
      <c r="O1148" s="69">
        <f t="shared" si="207"/>
        <v>48.2</v>
      </c>
      <c r="P1148" s="69">
        <f t="shared" si="208"/>
        <v>5.4</v>
      </c>
      <c r="Q1148" s="70">
        <f t="shared" si="209"/>
        <v>54</v>
      </c>
      <c r="R1148" s="70">
        <v>34.920112989524775</v>
      </c>
      <c r="S1148" s="71">
        <f t="shared" si="210"/>
        <v>4.4263088522423004</v>
      </c>
      <c r="T1148" s="71">
        <f t="shared" si="211"/>
        <v>0.47419604186572378</v>
      </c>
      <c r="U1148" s="86">
        <v>9.3821093989968158</v>
      </c>
      <c r="V1148" s="70">
        <f t="shared" si="212"/>
        <v>52.274335198898164</v>
      </c>
      <c r="W1148" s="86">
        <f t="shared" si="213"/>
        <v>18.273851069317619</v>
      </c>
      <c r="X1148" s="86">
        <f t="shared" si="214"/>
        <v>71</v>
      </c>
      <c r="Y1148" s="25">
        <f t="shared" si="215"/>
        <v>60</v>
      </c>
    </row>
    <row r="1149" spans="1:25" ht="24" x14ac:dyDescent="0.45">
      <c r="A1149" s="10" t="s">
        <v>812</v>
      </c>
      <c r="B1149" s="21" t="s">
        <v>5</v>
      </c>
      <c r="C1149" s="77" t="s">
        <v>1045</v>
      </c>
      <c r="D1149" s="78">
        <v>1041</v>
      </c>
      <c r="E1149" s="74">
        <v>3235</v>
      </c>
      <c r="F1149" s="78">
        <v>914</v>
      </c>
      <c r="G1149" s="78">
        <v>30</v>
      </c>
      <c r="H1149" s="69">
        <v>35.709074284965901</v>
      </c>
      <c r="I1149" s="69">
        <v>9.0526277312067478</v>
      </c>
      <c r="J1149" s="69">
        <v>4.6011523558356826</v>
      </c>
      <c r="K1149" s="69">
        <v>889.54854675135766</v>
      </c>
      <c r="L1149" s="69">
        <f t="shared" si="205"/>
        <v>45.7</v>
      </c>
      <c r="M1149" s="69">
        <f t="shared" si="206"/>
        <v>-15.700000000000003</v>
      </c>
      <c r="N1149" s="69">
        <f t="shared" si="216"/>
        <v>-1.5700000000000003</v>
      </c>
      <c r="O1149" s="69">
        <f t="shared" si="207"/>
        <v>45.7</v>
      </c>
      <c r="P1149" s="69">
        <f t="shared" si="208"/>
        <v>12.700000000000001</v>
      </c>
      <c r="Q1149" s="70">
        <f t="shared" si="209"/>
        <v>127</v>
      </c>
      <c r="R1149" s="70">
        <v>35.709074284965901</v>
      </c>
      <c r="S1149" s="71">
        <f t="shared" si="210"/>
        <v>4.5263138656033739</v>
      </c>
      <c r="T1149" s="71">
        <f t="shared" si="211"/>
        <v>0.46011523558356826</v>
      </c>
      <c r="U1149" s="86">
        <v>8.895485467513577</v>
      </c>
      <c r="V1149" s="70">
        <f t="shared" si="212"/>
        <v>62.94075838249929</v>
      </c>
      <c r="W1149" s="86">
        <f t="shared" si="213"/>
        <v>22.002576225894114</v>
      </c>
      <c r="X1149" s="86">
        <f t="shared" si="214"/>
        <v>85</v>
      </c>
      <c r="Y1149" s="25">
        <f t="shared" si="215"/>
        <v>72</v>
      </c>
    </row>
    <row r="1150" spans="1:25" ht="24" x14ac:dyDescent="0.45">
      <c r="A1150" s="10" t="s">
        <v>250</v>
      </c>
      <c r="B1150" s="21" t="s">
        <v>5</v>
      </c>
      <c r="C1150" s="77" t="s">
        <v>1110</v>
      </c>
      <c r="D1150" s="78">
        <v>872</v>
      </c>
      <c r="E1150" s="74">
        <v>2592</v>
      </c>
      <c r="F1150" s="78">
        <v>863</v>
      </c>
      <c r="G1150" s="78">
        <v>302</v>
      </c>
      <c r="H1150" s="69">
        <v>29.911923896724563</v>
      </c>
      <c r="I1150" s="69">
        <v>7.5829888392048845</v>
      </c>
      <c r="J1150" s="69">
        <v>3.6866110993280024</v>
      </c>
      <c r="K1150" s="69">
        <v>839.91290574006746</v>
      </c>
      <c r="L1150" s="69">
        <f t="shared" si="205"/>
        <v>43.150000000000006</v>
      </c>
      <c r="M1150" s="69">
        <f t="shared" si="206"/>
        <v>258.85000000000002</v>
      </c>
      <c r="N1150" s="69">
        <f t="shared" si="216"/>
        <v>25.885000000000002</v>
      </c>
      <c r="O1150" s="69">
        <f t="shared" si="207"/>
        <v>43.150000000000006</v>
      </c>
      <c r="P1150" s="69">
        <f t="shared" si="208"/>
        <v>0.9</v>
      </c>
      <c r="Q1150" s="70">
        <f t="shared" si="209"/>
        <v>9</v>
      </c>
      <c r="R1150" s="70">
        <v>29.911923896724563</v>
      </c>
      <c r="S1150" s="71">
        <f t="shared" si="210"/>
        <v>3.7914944196024423</v>
      </c>
      <c r="T1150" s="71">
        <f t="shared" si="211"/>
        <v>0.36866110993280027</v>
      </c>
      <c r="U1150" s="86">
        <v>8.3991290574006747</v>
      </c>
      <c r="V1150" s="70">
        <f t="shared" si="212"/>
        <v>16.748886263794873</v>
      </c>
      <c r="W1150" s="86">
        <f t="shared" si="213"/>
        <v>5.8550080454773221</v>
      </c>
      <c r="X1150" s="86">
        <f t="shared" si="214"/>
        <v>23</v>
      </c>
      <c r="Y1150" s="25">
        <f t="shared" si="215"/>
        <v>20</v>
      </c>
    </row>
    <row r="1151" spans="1:25" ht="24" x14ac:dyDescent="0.45">
      <c r="A1151" s="10" t="s">
        <v>365</v>
      </c>
      <c r="B1151" s="21" t="s">
        <v>5</v>
      </c>
      <c r="C1151" s="77" t="s">
        <v>1139</v>
      </c>
      <c r="D1151" s="78">
        <v>722</v>
      </c>
      <c r="E1151" s="74">
        <v>2302</v>
      </c>
      <c r="F1151" s="78">
        <v>672</v>
      </c>
      <c r="G1151" s="78">
        <v>63</v>
      </c>
      <c r="H1151" s="69">
        <v>24.766524143847629</v>
      </c>
      <c r="I1151" s="69">
        <v>6.2785756214517505</v>
      </c>
      <c r="J1151" s="69">
        <v>3.2741430365173851</v>
      </c>
      <c r="K1151" s="69">
        <v>654.02256391347089</v>
      </c>
      <c r="L1151" s="69">
        <f t="shared" si="205"/>
        <v>33.6</v>
      </c>
      <c r="M1151" s="69">
        <f t="shared" si="206"/>
        <v>29.4</v>
      </c>
      <c r="N1151" s="69">
        <f t="shared" si="216"/>
        <v>2.94</v>
      </c>
      <c r="O1151" s="69">
        <f t="shared" si="207"/>
        <v>33.6</v>
      </c>
      <c r="P1151" s="69">
        <f t="shared" si="208"/>
        <v>5</v>
      </c>
      <c r="Q1151" s="70">
        <f t="shared" si="209"/>
        <v>50</v>
      </c>
      <c r="R1151" s="70">
        <v>24.766524143847629</v>
      </c>
      <c r="S1151" s="71">
        <f t="shared" si="210"/>
        <v>3.1392878107258753</v>
      </c>
      <c r="T1151" s="71">
        <f t="shared" si="211"/>
        <v>0.32741430365173851</v>
      </c>
      <c r="U1151" s="86">
        <v>6.54022563913471</v>
      </c>
      <c r="V1151" s="70">
        <f t="shared" si="212"/>
        <v>36.178623290056485</v>
      </c>
      <c r="W1151" s="86">
        <f t="shared" si="213"/>
        <v>12.647177078004679</v>
      </c>
      <c r="X1151" s="86">
        <f t="shared" si="214"/>
        <v>49</v>
      </c>
      <c r="Y1151" s="25">
        <f t="shared" si="215"/>
        <v>42</v>
      </c>
    </row>
    <row r="1152" spans="1:25" ht="24" x14ac:dyDescent="0.45">
      <c r="A1152" s="10" t="s">
        <v>365</v>
      </c>
      <c r="B1152" s="21" t="s">
        <v>5</v>
      </c>
      <c r="C1152" s="77" t="s">
        <v>1173</v>
      </c>
      <c r="D1152" s="78">
        <v>604</v>
      </c>
      <c r="E1152" s="74">
        <v>1918</v>
      </c>
      <c r="F1152" s="78">
        <v>586</v>
      </c>
      <c r="G1152" s="78">
        <v>83</v>
      </c>
      <c r="H1152" s="69">
        <v>20.718809671584445</v>
      </c>
      <c r="I1152" s="69">
        <v>5.252437223485952</v>
      </c>
      <c r="J1152" s="69">
        <v>2.7279784292095326</v>
      </c>
      <c r="K1152" s="69">
        <v>570.32324769835407</v>
      </c>
      <c r="L1152" s="69">
        <f t="shared" si="205"/>
        <v>29.3</v>
      </c>
      <c r="M1152" s="69">
        <f t="shared" si="206"/>
        <v>53.7</v>
      </c>
      <c r="N1152" s="69">
        <f t="shared" si="216"/>
        <v>5.37</v>
      </c>
      <c r="O1152" s="69">
        <f t="shared" si="207"/>
        <v>29.3</v>
      </c>
      <c r="P1152" s="69">
        <f t="shared" si="208"/>
        <v>1.8</v>
      </c>
      <c r="Q1152" s="70">
        <f t="shared" si="209"/>
        <v>18</v>
      </c>
      <c r="R1152" s="70">
        <v>20.718809671584445</v>
      </c>
      <c r="S1152" s="71">
        <f t="shared" si="210"/>
        <v>2.626218611742976</v>
      </c>
      <c r="T1152" s="71">
        <f t="shared" si="211"/>
        <v>0.27279784292095327</v>
      </c>
      <c r="U1152" s="86">
        <v>5.7032324769835405</v>
      </c>
      <c r="V1152" s="70">
        <f t="shared" si="212"/>
        <v>25.205462917390005</v>
      </c>
      <c r="W1152" s="86">
        <f t="shared" si="213"/>
        <v>8.8112239731611446</v>
      </c>
      <c r="X1152" s="86">
        <f t="shared" si="214"/>
        <v>34</v>
      </c>
      <c r="Y1152" s="25">
        <f t="shared" si="215"/>
        <v>29</v>
      </c>
    </row>
    <row r="1153" spans="1:25" ht="24" x14ac:dyDescent="0.45">
      <c r="A1153" s="10" t="s">
        <v>160</v>
      </c>
      <c r="B1153" s="21" t="s">
        <v>5</v>
      </c>
      <c r="C1153" s="77" t="s">
        <v>1222</v>
      </c>
      <c r="D1153" s="78">
        <v>436</v>
      </c>
      <c r="E1153" s="74">
        <v>1374</v>
      </c>
      <c r="F1153" s="78">
        <v>422</v>
      </c>
      <c r="G1153" s="78">
        <v>46</v>
      </c>
      <c r="H1153" s="69">
        <v>14.955961948362281</v>
      </c>
      <c r="I1153" s="69">
        <v>3.7914944196024423</v>
      </c>
      <c r="J1153" s="69">
        <v>1.9542452355234086</v>
      </c>
      <c r="K1153" s="69">
        <v>410.71059817185221</v>
      </c>
      <c r="L1153" s="69">
        <f t="shared" si="205"/>
        <v>21.1</v>
      </c>
      <c r="M1153" s="69">
        <f t="shared" si="206"/>
        <v>24.9</v>
      </c>
      <c r="N1153" s="69">
        <f t="shared" si="216"/>
        <v>2.4899999999999998</v>
      </c>
      <c r="O1153" s="69">
        <f t="shared" si="207"/>
        <v>21.1</v>
      </c>
      <c r="P1153" s="69">
        <f t="shared" si="208"/>
        <v>1.4000000000000001</v>
      </c>
      <c r="Q1153" s="70">
        <f t="shared" si="209"/>
        <v>14</v>
      </c>
      <c r="R1153" s="70">
        <v>14.955961948362281</v>
      </c>
      <c r="S1153" s="71">
        <f t="shared" si="210"/>
        <v>1.8957472098012211</v>
      </c>
      <c r="T1153" s="71">
        <f t="shared" si="211"/>
        <v>0.19542452355234086</v>
      </c>
      <c r="U1153" s="86">
        <v>4.1071059817185223</v>
      </c>
      <c r="V1153" s="70">
        <f t="shared" si="212"/>
        <v>19.673390616329684</v>
      </c>
      <c r="W1153" s="86">
        <f t="shared" si="213"/>
        <v>6.8773444709230303</v>
      </c>
      <c r="X1153" s="86">
        <f t="shared" si="214"/>
        <v>27</v>
      </c>
      <c r="Y1153" s="25">
        <f t="shared" si="215"/>
        <v>23</v>
      </c>
    </row>
    <row r="1154" spans="1:25" ht="24" x14ac:dyDescent="0.45">
      <c r="A1154" s="10" t="s">
        <v>31</v>
      </c>
      <c r="B1154" s="21" t="s">
        <v>5</v>
      </c>
      <c r="C1154" s="77" t="s">
        <v>1224</v>
      </c>
      <c r="D1154" s="78">
        <v>467</v>
      </c>
      <c r="E1154" s="74">
        <v>1345</v>
      </c>
      <c r="F1154" s="78">
        <v>463</v>
      </c>
      <c r="G1154" s="78">
        <v>30</v>
      </c>
      <c r="H1154" s="69">
        <v>16.019344563956846</v>
      </c>
      <c r="I1154" s="69">
        <v>4.0610731512714233</v>
      </c>
      <c r="J1154" s="69">
        <v>1.912998429242347</v>
      </c>
      <c r="K1154" s="69">
        <v>450.61376055347768</v>
      </c>
      <c r="L1154" s="69">
        <f t="shared" ref="L1154:L1217" si="217">0.05*F1154</f>
        <v>23.150000000000002</v>
      </c>
      <c r="M1154" s="69">
        <f t="shared" ref="M1154:M1217" si="218">G1154-L1154</f>
        <v>6.8499999999999979</v>
      </c>
      <c r="N1154" s="69">
        <f t="shared" si="216"/>
        <v>0.68499999999999983</v>
      </c>
      <c r="O1154" s="69">
        <f t="shared" ref="O1154:O1217" si="219">0.05*F1154</f>
        <v>23.150000000000002</v>
      </c>
      <c r="P1154" s="69">
        <f t="shared" ref="P1154:P1217" si="220">Q1154*0.1</f>
        <v>0.4</v>
      </c>
      <c r="Q1154" s="70">
        <f t="shared" ref="Q1154:Q1217" si="221">D1154-F1154</f>
        <v>4</v>
      </c>
      <c r="R1154" s="70">
        <v>16.019344563956846</v>
      </c>
      <c r="S1154" s="71">
        <f t="shared" ref="S1154:S1217" si="222">0.5*I1154</f>
        <v>2.0305365756357117</v>
      </c>
      <c r="T1154" s="71">
        <f t="shared" ref="T1154:T1217" si="223">0.1*J1154</f>
        <v>0.19129984292423471</v>
      </c>
      <c r="U1154" s="86">
        <v>4.5061376055347768</v>
      </c>
      <c r="V1154" s="70">
        <f t="shared" ref="V1154:V1217" si="224">Q1154*0.1+R1154+S1154-T1154+U1154-M1154*0.1</f>
        <v>22.079718902203101</v>
      </c>
      <c r="W1154" s="86">
        <f t="shared" ref="W1154:W1217" si="225">V1154*$AB$5/$V$1244</f>
        <v>7.7185389988424227</v>
      </c>
      <c r="X1154" s="86">
        <f t="shared" ref="X1154:X1217" si="226">ROUND(V1154+W1154,)</f>
        <v>30</v>
      </c>
      <c r="Y1154" s="25">
        <f t="shared" ref="Y1154:Y1217" si="227">ROUND(X1154/$AA$5*1000000,0)</f>
        <v>26</v>
      </c>
    </row>
    <row r="1155" spans="1:25" ht="24" x14ac:dyDescent="0.45">
      <c r="A1155" s="10" t="s">
        <v>1352</v>
      </c>
      <c r="B1155" s="21" t="s">
        <v>5</v>
      </c>
      <c r="C1155" s="77" t="s">
        <v>1257</v>
      </c>
      <c r="D1155" s="78">
        <v>290</v>
      </c>
      <c r="E1155" s="74">
        <v>826</v>
      </c>
      <c r="F1155" s="78">
        <v>287</v>
      </c>
      <c r="G1155" s="78">
        <v>20</v>
      </c>
      <c r="H1155" s="69">
        <v>9.9477728555620679</v>
      </c>
      <c r="I1155" s="69">
        <v>2.5218655543227251</v>
      </c>
      <c r="J1155" s="69">
        <v>1.1748228271778278</v>
      </c>
      <c r="K1155" s="69">
        <v>279.32213667137819</v>
      </c>
      <c r="L1155" s="69">
        <f t="shared" si="217"/>
        <v>14.350000000000001</v>
      </c>
      <c r="M1155" s="69">
        <f t="shared" si="218"/>
        <v>5.6499999999999986</v>
      </c>
      <c r="N1155" s="69">
        <f t="shared" ref="N1155:N1218" si="228">M1155/10</f>
        <v>0.56499999999999984</v>
      </c>
      <c r="O1155" s="69">
        <f t="shared" si="219"/>
        <v>14.350000000000001</v>
      </c>
      <c r="P1155" s="69">
        <f t="shared" si="220"/>
        <v>0.30000000000000004</v>
      </c>
      <c r="Q1155" s="70">
        <f t="shared" si="221"/>
        <v>3</v>
      </c>
      <c r="R1155" s="70">
        <v>9.9477728555620679</v>
      </c>
      <c r="S1155" s="71">
        <f t="shared" si="222"/>
        <v>1.2609327771613625</v>
      </c>
      <c r="T1155" s="71">
        <f t="shared" si="223"/>
        <v>0.11748228271778278</v>
      </c>
      <c r="U1155" s="86">
        <v>2.793221366713782</v>
      </c>
      <c r="V1155" s="70">
        <f t="shared" si="224"/>
        <v>13.619444716719432</v>
      </c>
      <c r="W1155" s="86">
        <f t="shared" si="225"/>
        <v>4.7610305028878006</v>
      </c>
      <c r="X1155" s="86">
        <f t="shared" si="226"/>
        <v>18</v>
      </c>
      <c r="Y1155" s="25">
        <f t="shared" si="227"/>
        <v>15</v>
      </c>
    </row>
    <row r="1156" spans="1:25" ht="24" x14ac:dyDescent="0.45">
      <c r="A1156" s="5" t="s">
        <v>30</v>
      </c>
      <c r="B1156" s="15" t="s">
        <v>29</v>
      </c>
      <c r="C1156" s="67" t="s">
        <v>30</v>
      </c>
      <c r="D1156" s="68">
        <v>152862</v>
      </c>
      <c r="E1156" s="68">
        <v>526648</v>
      </c>
      <c r="F1156" s="68">
        <v>143877</v>
      </c>
      <c r="G1156" s="68">
        <v>24454</v>
      </c>
      <c r="H1156" s="69">
        <v>6528.7019528227465</v>
      </c>
      <c r="I1156" s="69">
        <v>1251.1623456323073</v>
      </c>
      <c r="J1156" s="69">
        <v>484.1029696906009</v>
      </c>
      <c r="K1156" s="69">
        <v>151795.25147863166</v>
      </c>
      <c r="L1156" s="69">
        <f t="shared" si="217"/>
        <v>7193.85</v>
      </c>
      <c r="M1156" s="69">
        <f t="shared" si="218"/>
        <v>17260.150000000001</v>
      </c>
      <c r="N1156" s="69">
        <f t="shared" si="228"/>
        <v>1726.0150000000001</v>
      </c>
      <c r="O1156" s="69">
        <f t="shared" si="219"/>
        <v>7193.85</v>
      </c>
      <c r="P1156" s="69">
        <f t="shared" si="220"/>
        <v>898.5</v>
      </c>
      <c r="Q1156" s="70">
        <f t="shared" si="221"/>
        <v>8985</v>
      </c>
      <c r="R1156" s="70">
        <v>6528.7019528227465</v>
      </c>
      <c r="S1156" s="71">
        <f t="shared" si="222"/>
        <v>625.58117281615364</v>
      </c>
      <c r="T1156" s="71">
        <f t="shared" si="223"/>
        <v>48.410296969060091</v>
      </c>
      <c r="U1156" s="86">
        <v>1517.9525147863167</v>
      </c>
      <c r="V1156" s="70">
        <f t="shared" si="224"/>
        <v>7796.3103434561554</v>
      </c>
      <c r="W1156" s="86">
        <f t="shared" si="225"/>
        <v>2725.4026964555492</v>
      </c>
      <c r="X1156" s="86">
        <f t="shared" si="226"/>
        <v>10522</v>
      </c>
      <c r="Y1156" s="25">
        <f t="shared" si="227"/>
        <v>8947</v>
      </c>
    </row>
    <row r="1157" spans="1:25" ht="24" x14ac:dyDescent="0.45">
      <c r="A1157" s="8" t="s">
        <v>159</v>
      </c>
      <c r="B1157" s="19" t="s">
        <v>29</v>
      </c>
      <c r="C1157" s="72" t="s">
        <v>159</v>
      </c>
      <c r="D1157" s="73">
        <v>19023</v>
      </c>
      <c r="E1157" s="74">
        <v>73170</v>
      </c>
      <c r="F1157" s="73">
        <v>17850</v>
      </c>
      <c r="G1157" s="73">
        <v>2811</v>
      </c>
      <c r="H1157" s="69">
        <v>812.46809049042349</v>
      </c>
      <c r="I1157" s="69">
        <v>155.7016217304718</v>
      </c>
      <c r="J1157" s="69">
        <v>67.25899327873887</v>
      </c>
      <c r="K1157" s="69">
        <v>18832.372365934618</v>
      </c>
      <c r="L1157" s="69">
        <f t="shared" si="217"/>
        <v>892.5</v>
      </c>
      <c r="M1157" s="69">
        <f t="shared" si="218"/>
        <v>1918.5</v>
      </c>
      <c r="N1157" s="69">
        <f t="shared" si="228"/>
        <v>191.85</v>
      </c>
      <c r="O1157" s="69">
        <f t="shared" si="219"/>
        <v>892.5</v>
      </c>
      <c r="P1157" s="69">
        <f t="shared" si="220"/>
        <v>117.30000000000001</v>
      </c>
      <c r="Q1157" s="70">
        <f t="shared" si="221"/>
        <v>1173</v>
      </c>
      <c r="R1157" s="70">
        <v>812.46809049042349</v>
      </c>
      <c r="S1157" s="71">
        <f t="shared" si="222"/>
        <v>77.8508108652359</v>
      </c>
      <c r="T1157" s="71">
        <f t="shared" si="223"/>
        <v>6.7258993278738872</v>
      </c>
      <c r="U1157" s="86">
        <v>188.3237236593462</v>
      </c>
      <c r="V1157" s="70">
        <f t="shared" si="224"/>
        <v>997.36672568713163</v>
      </c>
      <c r="W1157" s="86">
        <f t="shared" si="225"/>
        <v>348.65543363397501</v>
      </c>
      <c r="X1157" s="86">
        <f t="shared" si="226"/>
        <v>1346</v>
      </c>
      <c r="Y1157" s="25">
        <f t="shared" si="227"/>
        <v>1145</v>
      </c>
    </row>
    <row r="1158" spans="1:25" ht="24" x14ac:dyDescent="0.45">
      <c r="A1158" s="9" t="s">
        <v>254</v>
      </c>
      <c r="B1158" s="20" t="s">
        <v>29</v>
      </c>
      <c r="C1158" s="75" t="s">
        <v>254</v>
      </c>
      <c r="D1158" s="76">
        <v>11945</v>
      </c>
      <c r="E1158" s="74">
        <v>40678</v>
      </c>
      <c r="F1158" s="76">
        <v>11538</v>
      </c>
      <c r="G1158" s="76">
        <v>3983</v>
      </c>
      <c r="H1158" s="69">
        <v>510.16828790979906</v>
      </c>
      <c r="I1158" s="69">
        <v>97.768799430714694</v>
      </c>
      <c r="J1158" s="69">
        <v>37.391845409218803</v>
      </c>
      <c r="K1158" s="69">
        <v>12172.992288972193</v>
      </c>
      <c r="L1158" s="69">
        <f t="shared" si="217"/>
        <v>576.9</v>
      </c>
      <c r="M1158" s="69">
        <f t="shared" si="218"/>
        <v>3406.1</v>
      </c>
      <c r="N1158" s="69">
        <f t="shared" si="228"/>
        <v>340.61</v>
      </c>
      <c r="O1158" s="69">
        <f t="shared" si="219"/>
        <v>576.9</v>
      </c>
      <c r="P1158" s="69">
        <f t="shared" si="220"/>
        <v>40.700000000000003</v>
      </c>
      <c r="Q1158" s="70">
        <f t="shared" si="221"/>
        <v>407</v>
      </c>
      <c r="R1158" s="70">
        <v>510.16828790979906</v>
      </c>
      <c r="S1158" s="71">
        <f t="shared" si="222"/>
        <v>48.884399715357347</v>
      </c>
      <c r="T1158" s="71">
        <f t="shared" si="223"/>
        <v>3.7391845409218805</v>
      </c>
      <c r="U1158" s="86">
        <v>121.72992288972193</v>
      </c>
      <c r="V1158" s="70">
        <f t="shared" si="224"/>
        <v>377.13342597395638</v>
      </c>
      <c r="W1158" s="86">
        <f t="shared" si="225"/>
        <v>131.8367805786053</v>
      </c>
      <c r="X1158" s="86">
        <f t="shared" si="226"/>
        <v>509</v>
      </c>
      <c r="Y1158" s="25">
        <f t="shared" si="227"/>
        <v>433</v>
      </c>
    </row>
    <row r="1159" spans="1:25" ht="24" x14ac:dyDescent="0.45">
      <c r="A1159" s="9" t="s">
        <v>257</v>
      </c>
      <c r="B1159" s="20" t="s">
        <v>29</v>
      </c>
      <c r="C1159" s="75" t="s">
        <v>258</v>
      </c>
      <c r="D1159" s="76">
        <v>13403</v>
      </c>
      <c r="E1159" s="74">
        <v>39853</v>
      </c>
      <c r="F1159" s="76">
        <v>12656</v>
      </c>
      <c r="G1159" s="76">
        <v>5741</v>
      </c>
      <c r="H1159" s="69">
        <v>572.43914297656238</v>
      </c>
      <c r="I1159" s="69">
        <v>109.70240425030298</v>
      </c>
      <c r="J1159" s="69">
        <v>36.633492676473693</v>
      </c>
      <c r="K1159" s="69">
        <v>13352.521269650899</v>
      </c>
      <c r="L1159" s="69">
        <f t="shared" si="217"/>
        <v>632.80000000000007</v>
      </c>
      <c r="M1159" s="69">
        <f t="shared" si="218"/>
        <v>5108.2</v>
      </c>
      <c r="N1159" s="69">
        <f t="shared" si="228"/>
        <v>510.82</v>
      </c>
      <c r="O1159" s="69">
        <f t="shared" si="219"/>
        <v>632.80000000000007</v>
      </c>
      <c r="P1159" s="69">
        <f t="shared" si="220"/>
        <v>74.7</v>
      </c>
      <c r="Q1159" s="70">
        <f t="shared" si="221"/>
        <v>747</v>
      </c>
      <c r="R1159" s="70">
        <v>572.43914297656238</v>
      </c>
      <c r="S1159" s="71">
        <f t="shared" si="222"/>
        <v>54.851202125151488</v>
      </c>
      <c r="T1159" s="71">
        <f t="shared" si="223"/>
        <v>3.6633492676473693</v>
      </c>
      <c r="U1159" s="86">
        <v>133.52521269650899</v>
      </c>
      <c r="V1159" s="70">
        <f t="shared" si="224"/>
        <v>321.03220853057559</v>
      </c>
      <c r="W1159" s="86">
        <f t="shared" si="225"/>
        <v>112.22514346324026</v>
      </c>
      <c r="X1159" s="86">
        <f t="shared" si="226"/>
        <v>433</v>
      </c>
      <c r="Y1159" s="25">
        <f t="shared" si="227"/>
        <v>368</v>
      </c>
    </row>
    <row r="1160" spans="1:25" ht="24" x14ac:dyDescent="0.45">
      <c r="A1160" s="9" t="s">
        <v>272</v>
      </c>
      <c r="B1160" s="20" t="s">
        <v>29</v>
      </c>
      <c r="C1160" s="75" t="s">
        <v>273</v>
      </c>
      <c r="D1160" s="76">
        <v>9733</v>
      </c>
      <c r="E1160" s="74">
        <v>36121</v>
      </c>
      <c r="F1160" s="76">
        <v>9073</v>
      </c>
      <c r="G1160" s="76">
        <v>1637</v>
      </c>
      <c r="H1160" s="69">
        <v>415.69426088121173</v>
      </c>
      <c r="I1160" s="69">
        <v>79.663769347772799</v>
      </c>
      <c r="J1160" s="69">
        <v>33.202980678164913</v>
      </c>
      <c r="K1160" s="69">
        <v>9572.3313432002687</v>
      </c>
      <c r="L1160" s="69">
        <f t="shared" si="217"/>
        <v>453.65000000000003</v>
      </c>
      <c r="M1160" s="69">
        <f t="shared" si="218"/>
        <v>1183.3499999999999</v>
      </c>
      <c r="N1160" s="69">
        <f t="shared" si="228"/>
        <v>118.33499999999999</v>
      </c>
      <c r="O1160" s="69">
        <f t="shared" si="219"/>
        <v>453.65000000000003</v>
      </c>
      <c r="P1160" s="69">
        <f t="shared" si="220"/>
        <v>66</v>
      </c>
      <c r="Q1160" s="70">
        <f t="shared" si="221"/>
        <v>660</v>
      </c>
      <c r="R1160" s="70">
        <v>415.69426088121173</v>
      </c>
      <c r="S1160" s="71">
        <f t="shared" si="222"/>
        <v>39.8318846738864</v>
      </c>
      <c r="T1160" s="71">
        <f t="shared" si="223"/>
        <v>3.3202980678164913</v>
      </c>
      <c r="U1160" s="86">
        <v>95.723313432002698</v>
      </c>
      <c r="V1160" s="70">
        <f t="shared" si="224"/>
        <v>495.59416091928432</v>
      </c>
      <c r="W1160" s="86">
        <f t="shared" si="225"/>
        <v>173.24780607928847</v>
      </c>
      <c r="X1160" s="86">
        <f t="shared" si="226"/>
        <v>669</v>
      </c>
      <c r="Y1160" s="25">
        <f t="shared" si="227"/>
        <v>569</v>
      </c>
    </row>
    <row r="1161" spans="1:25" ht="24" x14ac:dyDescent="0.45">
      <c r="A1161" s="9" t="s">
        <v>257</v>
      </c>
      <c r="B1161" s="20" t="s">
        <v>29</v>
      </c>
      <c r="C1161" s="75" t="s">
        <v>257</v>
      </c>
      <c r="D1161" s="76">
        <v>8452</v>
      </c>
      <c r="E1161" s="74">
        <v>30435</v>
      </c>
      <c r="F1161" s="76">
        <v>7769</v>
      </c>
      <c r="G1161" s="76">
        <v>1768</v>
      </c>
      <c r="H1161" s="69">
        <v>360.983036367821</v>
      </c>
      <c r="I1161" s="69">
        <v>69.178894331385564</v>
      </c>
      <c r="J1161" s="69">
        <v>27.976321722542266</v>
      </c>
      <c r="K1161" s="69">
        <v>8196.5658773639243</v>
      </c>
      <c r="L1161" s="69">
        <f t="shared" si="217"/>
        <v>388.45000000000005</v>
      </c>
      <c r="M1161" s="69">
        <f t="shared" si="218"/>
        <v>1379.55</v>
      </c>
      <c r="N1161" s="69">
        <f t="shared" si="228"/>
        <v>137.95499999999998</v>
      </c>
      <c r="O1161" s="69">
        <f t="shared" si="219"/>
        <v>388.45000000000005</v>
      </c>
      <c r="P1161" s="69">
        <f t="shared" si="220"/>
        <v>68.3</v>
      </c>
      <c r="Q1161" s="70">
        <f t="shared" si="221"/>
        <v>683</v>
      </c>
      <c r="R1161" s="70">
        <v>360.983036367821</v>
      </c>
      <c r="S1161" s="71">
        <f t="shared" si="222"/>
        <v>34.589447165692782</v>
      </c>
      <c r="T1161" s="71">
        <f t="shared" si="223"/>
        <v>2.797632172254227</v>
      </c>
      <c r="U1161" s="86">
        <v>81.965658773639248</v>
      </c>
      <c r="V1161" s="70">
        <f t="shared" si="224"/>
        <v>405.08551013489875</v>
      </c>
      <c r="W1161" s="86">
        <f t="shared" si="225"/>
        <v>141.60815731808145</v>
      </c>
      <c r="X1161" s="86">
        <f t="shared" si="226"/>
        <v>547</v>
      </c>
      <c r="Y1161" s="25">
        <f t="shared" si="227"/>
        <v>465</v>
      </c>
    </row>
    <row r="1162" spans="1:25" ht="24" x14ac:dyDescent="0.45">
      <c r="A1162" s="9" t="s">
        <v>311</v>
      </c>
      <c r="B1162" s="20" t="s">
        <v>29</v>
      </c>
      <c r="C1162" s="75" t="s">
        <v>311</v>
      </c>
      <c r="D1162" s="76">
        <v>8093</v>
      </c>
      <c r="E1162" s="74">
        <v>28977</v>
      </c>
      <c r="F1162" s="76">
        <v>7602</v>
      </c>
      <c r="G1162" s="76">
        <v>211</v>
      </c>
      <c r="H1162" s="69">
        <v>345.65022637538755</v>
      </c>
      <c r="I1162" s="69">
        <v>66.240510154271576</v>
      </c>
      <c r="J1162" s="69">
        <v>26.636105620309092</v>
      </c>
      <c r="K1162" s="69">
        <v>8020.375054668626</v>
      </c>
      <c r="L1162" s="69">
        <f t="shared" si="217"/>
        <v>380.1</v>
      </c>
      <c r="M1162" s="69">
        <f t="shared" si="218"/>
        <v>-169.10000000000002</v>
      </c>
      <c r="N1162" s="69">
        <f t="shared" si="228"/>
        <v>-16.910000000000004</v>
      </c>
      <c r="O1162" s="69">
        <f t="shared" si="219"/>
        <v>380.1</v>
      </c>
      <c r="P1162" s="69">
        <f t="shared" si="220"/>
        <v>49.1</v>
      </c>
      <c r="Q1162" s="70">
        <f t="shared" si="221"/>
        <v>491</v>
      </c>
      <c r="R1162" s="70">
        <v>345.65022637538755</v>
      </c>
      <c r="S1162" s="71">
        <f t="shared" si="222"/>
        <v>33.120255077135788</v>
      </c>
      <c r="T1162" s="71">
        <f t="shared" si="223"/>
        <v>2.6636105620309092</v>
      </c>
      <c r="U1162" s="86">
        <v>80.203750546686265</v>
      </c>
      <c r="V1162" s="70">
        <f t="shared" si="224"/>
        <v>522.32062143717872</v>
      </c>
      <c r="W1162" s="86">
        <f t="shared" si="225"/>
        <v>182.59073425342419</v>
      </c>
      <c r="X1162" s="86">
        <f t="shared" si="226"/>
        <v>705</v>
      </c>
      <c r="Y1162" s="25">
        <f t="shared" si="227"/>
        <v>600</v>
      </c>
    </row>
    <row r="1163" spans="1:25" ht="24" x14ac:dyDescent="0.45">
      <c r="A1163" s="10" t="s">
        <v>257</v>
      </c>
      <c r="B1163" s="21" t="s">
        <v>29</v>
      </c>
      <c r="C1163" s="77" t="s">
        <v>389</v>
      </c>
      <c r="D1163" s="78">
        <v>4921</v>
      </c>
      <c r="E1163" s="74">
        <v>19213</v>
      </c>
      <c r="F1163" s="78">
        <v>4467</v>
      </c>
      <c r="G1163" s="78">
        <v>1018</v>
      </c>
      <c r="H1163" s="69">
        <v>210.1748132946104</v>
      </c>
      <c r="I1163" s="69">
        <v>40.277962494646047</v>
      </c>
      <c r="J1163" s="69">
        <v>17.660886126341531</v>
      </c>
      <c r="K1163" s="69">
        <v>4712.8407483826295</v>
      </c>
      <c r="L1163" s="69">
        <f t="shared" si="217"/>
        <v>223.35000000000002</v>
      </c>
      <c r="M1163" s="69">
        <f t="shared" si="218"/>
        <v>794.65</v>
      </c>
      <c r="N1163" s="69">
        <f t="shared" si="228"/>
        <v>79.465000000000003</v>
      </c>
      <c r="O1163" s="69">
        <f t="shared" si="219"/>
        <v>223.35000000000002</v>
      </c>
      <c r="P1163" s="69">
        <f t="shared" si="220"/>
        <v>45.400000000000006</v>
      </c>
      <c r="Q1163" s="70">
        <f t="shared" si="221"/>
        <v>454</v>
      </c>
      <c r="R1163" s="70">
        <v>210.1748132946104</v>
      </c>
      <c r="S1163" s="71">
        <f t="shared" si="222"/>
        <v>20.138981247323024</v>
      </c>
      <c r="T1163" s="71">
        <f t="shared" si="223"/>
        <v>1.7660886126341531</v>
      </c>
      <c r="U1163" s="86">
        <v>47.128407483826294</v>
      </c>
      <c r="V1163" s="70">
        <f t="shared" si="224"/>
        <v>241.61111341312554</v>
      </c>
      <c r="W1163" s="86">
        <f t="shared" si="225"/>
        <v>84.461437652037858</v>
      </c>
      <c r="X1163" s="86">
        <f t="shared" si="226"/>
        <v>326</v>
      </c>
      <c r="Y1163" s="25">
        <f t="shared" si="227"/>
        <v>277</v>
      </c>
    </row>
    <row r="1164" spans="1:25" ht="24" x14ac:dyDescent="0.45">
      <c r="A1164" s="10" t="s">
        <v>414</v>
      </c>
      <c r="B1164" s="21" t="s">
        <v>29</v>
      </c>
      <c r="C1164" s="77" t="s">
        <v>414</v>
      </c>
      <c r="D1164" s="78">
        <v>4995</v>
      </c>
      <c r="E1164" s="74">
        <v>18045</v>
      </c>
      <c r="F1164" s="78">
        <v>4847</v>
      </c>
      <c r="G1164" s="78">
        <v>803</v>
      </c>
      <c r="H1164" s="69">
        <v>213.33533680280004</v>
      </c>
      <c r="I1164" s="69">
        <v>40.883646141182076</v>
      </c>
      <c r="J1164" s="69">
        <v>16.587242499861187</v>
      </c>
      <c r="K1164" s="69">
        <v>5113.7539976294174</v>
      </c>
      <c r="L1164" s="69">
        <f t="shared" si="217"/>
        <v>242.35000000000002</v>
      </c>
      <c r="M1164" s="69">
        <f t="shared" si="218"/>
        <v>560.65</v>
      </c>
      <c r="N1164" s="69">
        <f t="shared" si="228"/>
        <v>56.064999999999998</v>
      </c>
      <c r="O1164" s="69">
        <f t="shared" si="219"/>
        <v>242.35000000000002</v>
      </c>
      <c r="P1164" s="69">
        <f t="shared" si="220"/>
        <v>14.8</v>
      </c>
      <c r="Q1164" s="70">
        <f t="shared" si="221"/>
        <v>148</v>
      </c>
      <c r="R1164" s="70">
        <v>213.33533680280004</v>
      </c>
      <c r="S1164" s="71">
        <f t="shared" si="222"/>
        <v>20.441823070591038</v>
      </c>
      <c r="T1164" s="71">
        <f t="shared" si="223"/>
        <v>1.6587242499861188</v>
      </c>
      <c r="U1164" s="86">
        <v>51.137539976294178</v>
      </c>
      <c r="V1164" s="70">
        <f t="shared" si="224"/>
        <v>241.99097559969914</v>
      </c>
      <c r="W1164" s="86">
        <f t="shared" si="225"/>
        <v>84.594228341730982</v>
      </c>
      <c r="X1164" s="86">
        <f t="shared" si="226"/>
        <v>327</v>
      </c>
      <c r="Y1164" s="25">
        <f t="shared" si="227"/>
        <v>278</v>
      </c>
    </row>
    <row r="1165" spans="1:25" ht="24" x14ac:dyDescent="0.45">
      <c r="A1165" s="10" t="s">
        <v>428</v>
      </c>
      <c r="B1165" s="21" t="s">
        <v>29</v>
      </c>
      <c r="C1165" s="77" t="s">
        <v>429</v>
      </c>
      <c r="D1165" s="78">
        <v>4415</v>
      </c>
      <c r="E1165" s="74">
        <v>16860</v>
      </c>
      <c r="F1165" s="78">
        <v>3981</v>
      </c>
      <c r="G1165" s="78">
        <v>864</v>
      </c>
      <c r="H1165" s="69">
        <v>188.56366606293537</v>
      </c>
      <c r="I1165" s="69">
        <v>36.136395938602377</v>
      </c>
      <c r="J1165" s="69">
        <v>15.49797221100912</v>
      </c>
      <c r="K1165" s="69">
        <v>4200.0938032933173</v>
      </c>
      <c r="L1165" s="69">
        <f t="shared" si="217"/>
        <v>199.05</v>
      </c>
      <c r="M1165" s="69">
        <f t="shared" si="218"/>
        <v>664.95</v>
      </c>
      <c r="N1165" s="69">
        <f t="shared" si="228"/>
        <v>66.495000000000005</v>
      </c>
      <c r="O1165" s="69">
        <f t="shared" si="219"/>
        <v>199.05</v>
      </c>
      <c r="P1165" s="69">
        <f t="shared" si="220"/>
        <v>43.400000000000006</v>
      </c>
      <c r="Q1165" s="70">
        <f t="shared" si="221"/>
        <v>434</v>
      </c>
      <c r="R1165" s="70">
        <v>188.56366606293537</v>
      </c>
      <c r="S1165" s="71">
        <f t="shared" si="222"/>
        <v>18.068197969301188</v>
      </c>
      <c r="T1165" s="71">
        <f t="shared" si="223"/>
        <v>1.5497972211009121</v>
      </c>
      <c r="U1165" s="86">
        <v>42.000938032933178</v>
      </c>
      <c r="V1165" s="70">
        <f t="shared" si="224"/>
        <v>223.98800484406883</v>
      </c>
      <c r="W1165" s="86">
        <f t="shared" si="225"/>
        <v>78.300822502289464</v>
      </c>
      <c r="X1165" s="86">
        <f t="shared" si="226"/>
        <v>302</v>
      </c>
      <c r="Y1165" s="25">
        <f t="shared" si="227"/>
        <v>257</v>
      </c>
    </row>
    <row r="1166" spans="1:25" ht="24" x14ac:dyDescent="0.45">
      <c r="A1166" s="10" t="s">
        <v>447</v>
      </c>
      <c r="B1166" s="21" t="s">
        <v>29</v>
      </c>
      <c r="C1166" s="77" t="s">
        <v>447</v>
      </c>
      <c r="D1166" s="78">
        <v>4161</v>
      </c>
      <c r="E1166" s="74">
        <v>15320</v>
      </c>
      <c r="F1166" s="78">
        <v>3913</v>
      </c>
      <c r="G1166" s="78">
        <v>428</v>
      </c>
      <c r="H1166" s="69">
        <v>177.71538266996015</v>
      </c>
      <c r="I1166" s="69">
        <v>34.057427746438165</v>
      </c>
      <c r="J1166" s="69">
        <v>14.082380443218252</v>
      </c>
      <c r="K1166" s="69">
        <v>4128.3514323754716</v>
      </c>
      <c r="L1166" s="69">
        <f t="shared" si="217"/>
        <v>195.65</v>
      </c>
      <c r="M1166" s="69">
        <f t="shared" si="218"/>
        <v>232.35</v>
      </c>
      <c r="N1166" s="69">
        <f t="shared" si="228"/>
        <v>23.234999999999999</v>
      </c>
      <c r="O1166" s="69">
        <f t="shared" si="219"/>
        <v>195.65</v>
      </c>
      <c r="P1166" s="69">
        <f t="shared" si="220"/>
        <v>24.8</v>
      </c>
      <c r="Q1166" s="70">
        <f t="shared" si="221"/>
        <v>248</v>
      </c>
      <c r="R1166" s="70">
        <v>177.71538266996015</v>
      </c>
      <c r="S1166" s="71">
        <f t="shared" si="222"/>
        <v>17.028713873219083</v>
      </c>
      <c r="T1166" s="71">
        <f t="shared" si="223"/>
        <v>1.4082380443218252</v>
      </c>
      <c r="U1166" s="86">
        <v>41.283514323754723</v>
      </c>
      <c r="V1166" s="70">
        <f t="shared" si="224"/>
        <v>236.18437282261215</v>
      </c>
      <c r="W1166" s="86">
        <f t="shared" si="225"/>
        <v>82.564379583952601</v>
      </c>
      <c r="X1166" s="86">
        <f t="shared" si="226"/>
        <v>319</v>
      </c>
      <c r="Y1166" s="25">
        <f t="shared" si="227"/>
        <v>271</v>
      </c>
    </row>
    <row r="1167" spans="1:25" ht="24" x14ac:dyDescent="0.45">
      <c r="A1167" s="10" t="s">
        <v>254</v>
      </c>
      <c r="B1167" s="21" t="s">
        <v>29</v>
      </c>
      <c r="C1167" s="77" t="s">
        <v>460</v>
      </c>
      <c r="D1167" s="78">
        <v>3845</v>
      </c>
      <c r="E1167" s="74">
        <v>14525</v>
      </c>
      <c r="F1167" s="78">
        <v>3624</v>
      </c>
      <c r="G1167" s="78">
        <v>863</v>
      </c>
      <c r="H1167" s="69">
        <v>164.21909309444769</v>
      </c>
      <c r="I1167" s="69">
        <v>31.470994877446465</v>
      </c>
      <c r="J1167" s="69">
        <v>13.351604173482057</v>
      </c>
      <c r="K1167" s="69">
        <v>3823.446355974625</v>
      </c>
      <c r="L1167" s="69">
        <f t="shared" si="217"/>
        <v>181.20000000000002</v>
      </c>
      <c r="M1167" s="69">
        <f t="shared" si="218"/>
        <v>681.8</v>
      </c>
      <c r="N1167" s="69">
        <f t="shared" si="228"/>
        <v>68.179999999999993</v>
      </c>
      <c r="O1167" s="69">
        <f t="shared" si="219"/>
        <v>181.20000000000002</v>
      </c>
      <c r="P1167" s="69">
        <f t="shared" si="220"/>
        <v>22.1</v>
      </c>
      <c r="Q1167" s="70">
        <f t="shared" si="221"/>
        <v>221</v>
      </c>
      <c r="R1167" s="70">
        <v>164.21909309444769</v>
      </c>
      <c r="S1167" s="71">
        <f t="shared" si="222"/>
        <v>15.735497438723232</v>
      </c>
      <c r="T1167" s="71">
        <f t="shared" si="223"/>
        <v>1.3351604173482059</v>
      </c>
      <c r="U1167" s="86">
        <v>38.234463559746253</v>
      </c>
      <c r="V1167" s="70">
        <f t="shared" si="224"/>
        <v>170.77389367556896</v>
      </c>
      <c r="W1167" s="86">
        <f t="shared" si="225"/>
        <v>59.698448343358507</v>
      </c>
      <c r="X1167" s="86">
        <f t="shared" si="226"/>
        <v>230</v>
      </c>
      <c r="Y1167" s="25">
        <f t="shared" si="227"/>
        <v>196</v>
      </c>
    </row>
    <row r="1168" spans="1:25" ht="24" x14ac:dyDescent="0.45">
      <c r="A1168" s="10" t="s">
        <v>578</v>
      </c>
      <c r="B1168" s="21" t="s">
        <v>29</v>
      </c>
      <c r="C1168" s="77" t="s">
        <v>578</v>
      </c>
      <c r="D1168" s="78">
        <v>2661</v>
      </c>
      <c r="E1168" s="74">
        <v>9959</v>
      </c>
      <c r="F1168" s="78">
        <v>2510</v>
      </c>
      <c r="G1168" s="78">
        <v>844</v>
      </c>
      <c r="H1168" s="69">
        <v>113.65071696341359</v>
      </c>
      <c r="I1168" s="69">
        <v>21.78005653286997</v>
      </c>
      <c r="J1168" s="69">
        <v>9.1544665035254944</v>
      </c>
      <c r="K1168" s="69">
        <v>2648.1375147616745</v>
      </c>
      <c r="L1168" s="69">
        <f t="shared" si="217"/>
        <v>125.5</v>
      </c>
      <c r="M1168" s="69">
        <f t="shared" si="218"/>
        <v>718.5</v>
      </c>
      <c r="N1168" s="69">
        <f t="shared" si="228"/>
        <v>71.849999999999994</v>
      </c>
      <c r="O1168" s="69">
        <f t="shared" si="219"/>
        <v>125.5</v>
      </c>
      <c r="P1168" s="69">
        <f t="shared" si="220"/>
        <v>15.100000000000001</v>
      </c>
      <c r="Q1168" s="70">
        <f t="shared" si="221"/>
        <v>151</v>
      </c>
      <c r="R1168" s="70">
        <v>113.65071696341359</v>
      </c>
      <c r="S1168" s="71">
        <f t="shared" si="222"/>
        <v>10.890028266434985</v>
      </c>
      <c r="T1168" s="71">
        <f t="shared" si="223"/>
        <v>0.91544665035254946</v>
      </c>
      <c r="U1168" s="86">
        <v>26.481375147616745</v>
      </c>
      <c r="V1168" s="70">
        <f t="shared" si="224"/>
        <v>93.356673727112778</v>
      </c>
      <c r="W1168" s="86">
        <f t="shared" si="225"/>
        <v>32.635249124164751</v>
      </c>
      <c r="X1168" s="86">
        <f t="shared" si="226"/>
        <v>126</v>
      </c>
      <c r="Y1168" s="25">
        <f t="shared" si="227"/>
        <v>107</v>
      </c>
    </row>
    <row r="1169" spans="1:25" ht="24" x14ac:dyDescent="0.45">
      <c r="A1169" s="10" t="s">
        <v>272</v>
      </c>
      <c r="B1169" s="21" t="s">
        <v>29</v>
      </c>
      <c r="C1169" s="77" t="s">
        <v>713</v>
      </c>
      <c r="D1169" s="78">
        <v>2045</v>
      </c>
      <c r="E1169" s="74">
        <v>7190</v>
      </c>
      <c r="F1169" s="78">
        <v>1868</v>
      </c>
      <c r="G1169" s="78">
        <v>151</v>
      </c>
      <c r="H1169" s="69">
        <v>87.341494246591807</v>
      </c>
      <c r="I1169" s="69">
        <v>16.738149421164636</v>
      </c>
      <c r="J1169" s="69">
        <v>6.6091589678028217</v>
      </c>
      <c r="K1169" s="69">
        <v>1970.8051305078918</v>
      </c>
      <c r="L1169" s="69">
        <f t="shared" si="217"/>
        <v>93.4</v>
      </c>
      <c r="M1169" s="69">
        <f t="shared" si="218"/>
        <v>57.599999999999994</v>
      </c>
      <c r="N1169" s="69">
        <f t="shared" si="228"/>
        <v>5.76</v>
      </c>
      <c r="O1169" s="69">
        <f t="shared" si="219"/>
        <v>93.4</v>
      </c>
      <c r="P1169" s="69">
        <f t="shared" si="220"/>
        <v>17.7</v>
      </c>
      <c r="Q1169" s="70">
        <f t="shared" si="221"/>
        <v>177</v>
      </c>
      <c r="R1169" s="70">
        <v>87.341494246591807</v>
      </c>
      <c r="S1169" s="71">
        <f t="shared" si="222"/>
        <v>8.3690747105823178</v>
      </c>
      <c r="T1169" s="71">
        <f t="shared" si="223"/>
        <v>0.66091589678028217</v>
      </c>
      <c r="U1169" s="86">
        <v>19.708051305078921</v>
      </c>
      <c r="V1169" s="70">
        <f t="shared" si="224"/>
        <v>126.69770436547275</v>
      </c>
      <c r="W1169" s="86">
        <f t="shared" si="225"/>
        <v>44.290472018243534</v>
      </c>
      <c r="X1169" s="86">
        <f t="shared" si="226"/>
        <v>171</v>
      </c>
      <c r="Y1169" s="25">
        <f t="shared" si="227"/>
        <v>145</v>
      </c>
    </row>
    <row r="1170" spans="1:25" ht="24" x14ac:dyDescent="0.45">
      <c r="A1170" s="10" t="s">
        <v>578</v>
      </c>
      <c r="B1170" s="21" t="s">
        <v>29</v>
      </c>
      <c r="C1170" s="77" t="s">
        <v>729</v>
      </c>
      <c r="D1170" s="78">
        <v>1854</v>
      </c>
      <c r="E1170" s="74">
        <v>6910</v>
      </c>
      <c r="F1170" s="78">
        <v>1765</v>
      </c>
      <c r="G1170" s="78">
        <v>400</v>
      </c>
      <c r="H1170" s="69">
        <v>79.183926813291549</v>
      </c>
      <c r="I1170" s="69">
        <v>15.174830819970284</v>
      </c>
      <c r="J1170" s="69">
        <v>6.3517786463863004</v>
      </c>
      <c r="K1170" s="69">
        <v>1862.1365392646835</v>
      </c>
      <c r="L1170" s="69">
        <f t="shared" si="217"/>
        <v>88.25</v>
      </c>
      <c r="M1170" s="69">
        <f t="shared" si="218"/>
        <v>311.75</v>
      </c>
      <c r="N1170" s="69">
        <f t="shared" si="228"/>
        <v>31.175000000000001</v>
      </c>
      <c r="O1170" s="69">
        <f t="shared" si="219"/>
        <v>88.25</v>
      </c>
      <c r="P1170" s="69">
        <f t="shared" si="220"/>
        <v>8.9</v>
      </c>
      <c r="Q1170" s="70">
        <f t="shared" si="221"/>
        <v>89</v>
      </c>
      <c r="R1170" s="70">
        <v>79.183926813291549</v>
      </c>
      <c r="S1170" s="71">
        <f t="shared" si="222"/>
        <v>7.5874154099851419</v>
      </c>
      <c r="T1170" s="71">
        <f t="shared" si="223"/>
        <v>0.63517786463863013</v>
      </c>
      <c r="U1170" s="86">
        <v>18.621365392646833</v>
      </c>
      <c r="V1170" s="70">
        <f t="shared" si="224"/>
        <v>82.4825297512849</v>
      </c>
      <c r="W1170" s="86">
        <f t="shared" si="225"/>
        <v>28.83390977160261</v>
      </c>
      <c r="X1170" s="86">
        <f t="shared" si="226"/>
        <v>111</v>
      </c>
      <c r="Y1170" s="25">
        <f t="shared" si="227"/>
        <v>94</v>
      </c>
    </row>
    <row r="1171" spans="1:25" ht="24" x14ac:dyDescent="0.45">
      <c r="A1171" s="10" t="s">
        <v>159</v>
      </c>
      <c r="B1171" s="21" t="s">
        <v>29</v>
      </c>
      <c r="C1171" s="77" t="s">
        <v>742</v>
      </c>
      <c r="D1171" s="78">
        <v>1710</v>
      </c>
      <c r="E1171" s="74">
        <v>6718</v>
      </c>
      <c r="F1171" s="78">
        <v>1556</v>
      </c>
      <c r="G1171" s="78">
        <v>271</v>
      </c>
      <c r="H1171" s="69">
        <v>73.033718905463076</v>
      </c>
      <c r="I1171" s="69">
        <v>13.996203183467738</v>
      </c>
      <c r="J1171" s="69">
        <v>6.1752892831292563</v>
      </c>
      <c r="K1171" s="69">
        <v>1641.6342521789504</v>
      </c>
      <c r="L1171" s="69">
        <f t="shared" si="217"/>
        <v>77.800000000000011</v>
      </c>
      <c r="M1171" s="69">
        <f t="shared" si="218"/>
        <v>193.2</v>
      </c>
      <c r="N1171" s="69">
        <f t="shared" si="228"/>
        <v>19.32</v>
      </c>
      <c r="O1171" s="69">
        <f t="shared" si="219"/>
        <v>77.800000000000011</v>
      </c>
      <c r="P1171" s="69">
        <f t="shared" si="220"/>
        <v>15.4</v>
      </c>
      <c r="Q1171" s="70">
        <f t="shared" si="221"/>
        <v>154</v>
      </c>
      <c r="R1171" s="70">
        <v>73.033718905463076</v>
      </c>
      <c r="S1171" s="71">
        <f t="shared" si="222"/>
        <v>6.9981015917338691</v>
      </c>
      <c r="T1171" s="71">
        <f t="shared" si="223"/>
        <v>0.61752892831292572</v>
      </c>
      <c r="U1171" s="86">
        <v>16.416342521789506</v>
      </c>
      <c r="V1171" s="70">
        <f t="shared" si="224"/>
        <v>91.91063409067354</v>
      </c>
      <c r="W1171" s="86">
        <f t="shared" si="225"/>
        <v>32.129748425665618</v>
      </c>
      <c r="X1171" s="86">
        <f t="shared" si="226"/>
        <v>124</v>
      </c>
      <c r="Y1171" s="25">
        <f t="shared" si="227"/>
        <v>105</v>
      </c>
    </row>
    <row r="1172" spans="1:25" ht="24" x14ac:dyDescent="0.45">
      <c r="A1172" s="10" t="s">
        <v>447</v>
      </c>
      <c r="B1172" s="21" t="s">
        <v>29</v>
      </c>
      <c r="C1172" s="77" t="s">
        <v>749</v>
      </c>
      <c r="D1172" s="78">
        <v>1896</v>
      </c>
      <c r="E1172" s="74">
        <v>6558</v>
      </c>
      <c r="F1172" s="78">
        <v>1633</v>
      </c>
      <c r="G1172" s="78">
        <v>141</v>
      </c>
      <c r="H1172" s="69">
        <v>80.977737453074852</v>
      </c>
      <c r="I1172" s="69">
        <v>15.518597213950194</v>
      </c>
      <c r="J1172" s="69">
        <v>6.028214813748388</v>
      </c>
      <c r="K1172" s="69">
        <v>1722.8719368947468</v>
      </c>
      <c r="L1172" s="69">
        <f t="shared" si="217"/>
        <v>81.650000000000006</v>
      </c>
      <c r="M1172" s="69">
        <f t="shared" si="218"/>
        <v>59.349999999999994</v>
      </c>
      <c r="N1172" s="69">
        <f t="shared" si="228"/>
        <v>5.9349999999999996</v>
      </c>
      <c r="O1172" s="69">
        <f t="shared" si="219"/>
        <v>81.650000000000006</v>
      </c>
      <c r="P1172" s="69">
        <f t="shared" si="220"/>
        <v>26.3</v>
      </c>
      <c r="Q1172" s="70">
        <f t="shared" si="221"/>
        <v>263</v>
      </c>
      <c r="R1172" s="70">
        <v>80.977737453074852</v>
      </c>
      <c r="S1172" s="71">
        <f t="shared" si="222"/>
        <v>7.7592986069750971</v>
      </c>
      <c r="T1172" s="71">
        <f t="shared" si="223"/>
        <v>0.60282148137483882</v>
      </c>
      <c r="U1172" s="86">
        <v>17.22871936894747</v>
      </c>
      <c r="V1172" s="70">
        <f t="shared" si="224"/>
        <v>125.72793394762257</v>
      </c>
      <c r="W1172" s="86">
        <f t="shared" si="225"/>
        <v>43.951463590497951</v>
      </c>
      <c r="X1172" s="86">
        <f t="shared" si="226"/>
        <v>170</v>
      </c>
      <c r="Y1172" s="25">
        <f t="shared" si="227"/>
        <v>145</v>
      </c>
    </row>
    <row r="1173" spans="1:25" ht="24" x14ac:dyDescent="0.45">
      <c r="A1173" s="10" t="s">
        <v>254</v>
      </c>
      <c r="B1173" s="21" t="s">
        <v>29</v>
      </c>
      <c r="C1173" s="77" t="s">
        <v>798</v>
      </c>
      <c r="D1173" s="78">
        <v>1698</v>
      </c>
      <c r="E1173" s="74">
        <v>5891</v>
      </c>
      <c r="F1173" s="78">
        <v>1585</v>
      </c>
      <c r="G1173" s="78">
        <v>100</v>
      </c>
      <c r="H1173" s="69">
        <v>72.521201579810707</v>
      </c>
      <c r="I1173" s="69">
        <v>13.897984213759193</v>
      </c>
      <c r="J1173" s="69">
        <v>5.4150981195168875</v>
      </c>
      <c r="K1173" s="69">
        <v>1672.230263305679</v>
      </c>
      <c r="L1173" s="69">
        <f t="shared" si="217"/>
        <v>79.25</v>
      </c>
      <c r="M1173" s="69">
        <f t="shared" si="218"/>
        <v>20.75</v>
      </c>
      <c r="N1173" s="69">
        <f t="shared" si="228"/>
        <v>2.0750000000000002</v>
      </c>
      <c r="O1173" s="69">
        <f t="shared" si="219"/>
        <v>79.25</v>
      </c>
      <c r="P1173" s="69">
        <f t="shared" si="220"/>
        <v>11.3</v>
      </c>
      <c r="Q1173" s="70">
        <f t="shared" si="221"/>
        <v>113</v>
      </c>
      <c r="R1173" s="70">
        <v>72.521201579810707</v>
      </c>
      <c r="S1173" s="71">
        <f t="shared" si="222"/>
        <v>6.9489921068795963</v>
      </c>
      <c r="T1173" s="71">
        <f t="shared" si="223"/>
        <v>0.54150981195168879</v>
      </c>
      <c r="U1173" s="86">
        <v>16.722302633056792</v>
      </c>
      <c r="V1173" s="70">
        <f t="shared" si="224"/>
        <v>104.87598650779542</v>
      </c>
      <c r="W1173" s="86">
        <f t="shared" si="225"/>
        <v>36.662123983005969</v>
      </c>
      <c r="X1173" s="86">
        <f t="shared" si="226"/>
        <v>142</v>
      </c>
      <c r="Y1173" s="25">
        <f t="shared" si="227"/>
        <v>121</v>
      </c>
    </row>
    <row r="1174" spans="1:25" ht="24" x14ac:dyDescent="0.45">
      <c r="A1174" s="10" t="s">
        <v>254</v>
      </c>
      <c r="B1174" s="21" t="s">
        <v>29</v>
      </c>
      <c r="C1174" s="77" t="s">
        <v>819</v>
      </c>
      <c r="D1174" s="78">
        <v>1539</v>
      </c>
      <c r="E1174" s="74">
        <v>5707</v>
      </c>
      <c r="F1174" s="78">
        <v>1443</v>
      </c>
      <c r="G1174" s="78">
        <v>148</v>
      </c>
      <c r="H1174" s="69">
        <v>65.730347014916774</v>
      </c>
      <c r="I1174" s="69">
        <v>12.596582865120965</v>
      </c>
      <c r="J1174" s="69">
        <v>5.2459624797288882</v>
      </c>
      <c r="K1174" s="69">
        <v>1522.4153122713533</v>
      </c>
      <c r="L1174" s="69">
        <f t="shared" si="217"/>
        <v>72.150000000000006</v>
      </c>
      <c r="M1174" s="69">
        <f t="shared" si="218"/>
        <v>75.849999999999994</v>
      </c>
      <c r="N1174" s="69">
        <f t="shared" si="228"/>
        <v>7.5849999999999991</v>
      </c>
      <c r="O1174" s="69">
        <f t="shared" si="219"/>
        <v>72.150000000000006</v>
      </c>
      <c r="P1174" s="69">
        <f t="shared" si="220"/>
        <v>9.6000000000000014</v>
      </c>
      <c r="Q1174" s="70">
        <f t="shared" si="221"/>
        <v>96</v>
      </c>
      <c r="R1174" s="70">
        <v>65.730347014916774</v>
      </c>
      <c r="S1174" s="71">
        <f t="shared" si="222"/>
        <v>6.2982914325604824</v>
      </c>
      <c r="T1174" s="71">
        <f t="shared" si="223"/>
        <v>0.52459624797288884</v>
      </c>
      <c r="U1174" s="86">
        <v>15.224153122713535</v>
      </c>
      <c r="V1174" s="70">
        <f t="shared" si="224"/>
        <v>88.743195322217915</v>
      </c>
      <c r="W1174" s="86">
        <f t="shared" si="225"/>
        <v>31.022487967819359</v>
      </c>
      <c r="X1174" s="86">
        <f t="shared" si="226"/>
        <v>120</v>
      </c>
      <c r="Y1174" s="25">
        <f t="shared" si="227"/>
        <v>102</v>
      </c>
    </row>
    <row r="1175" spans="1:25" ht="24" x14ac:dyDescent="0.45">
      <c r="A1175" s="10" t="s">
        <v>30</v>
      </c>
      <c r="B1175" s="21" t="s">
        <v>29</v>
      </c>
      <c r="C1175" s="77" t="s">
        <v>865</v>
      </c>
      <c r="D1175" s="78">
        <v>1440</v>
      </c>
      <c r="E1175" s="74">
        <v>5286</v>
      </c>
      <c r="F1175" s="78">
        <v>1366</v>
      </c>
      <c r="G1175" s="78">
        <v>207</v>
      </c>
      <c r="H1175" s="69">
        <v>61.502079078284694</v>
      </c>
      <c r="I1175" s="69">
        <v>11.786276365025463</v>
      </c>
      <c r="J1175" s="69">
        <v>4.8589727821704747</v>
      </c>
      <c r="K1175" s="69">
        <v>1441.1776275555567</v>
      </c>
      <c r="L1175" s="69">
        <f t="shared" si="217"/>
        <v>68.3</v>
      </c>
      <c r="M1175" s="69">
        <f t="shared" si="218"/>
        <v>138.69999999999999</v>
      </c>
      <c r="N1175" s="69">
        <f t="shared" si="228"/>
        <v>13.87</v>
      </c>
      <c r="O1175" s="69">
        <f t="shared" si="219"/>
        <v>68.3</v>
      </c>
      <c r="P1175" s="69">
        <f t="shared" si="220"/>
        <v>7.4</v>
      </c>
      <c r="Q1175" s="70">
        <f t="shared" si="221"/>
        <v>74</v>
      </c>
      <c r="R1175" s="70">
        <v>61.502079078284694</v>
      </c>
      <c r="S1175" s="71">
        <f t="shared" si="222"/>
        <v>5.8931381825127316</v>
      </c>
      <c r="T1175" s="71">
        <f t="shared" si="223"/>
        <v>0.48589727821704748</v>
      </c>
      <c r="U1175" s="86">
        <v>14.411776275555567</v>
      </c>
      <c r="V1175" s="70">
        <f t="shared" si="224"/>
        <v>74.851096258135939</v>
      </c>
      <c r="W1175" s="86">
        <f t="shared" si="225"/>
        <v>26.166144058875844</v>
      </c>
      <c r="X1175" s="86">
        <f t="shared" si="226"/>
        <v>101</v>
      </c>
      <c r="Y1175" s="25">
        <f t="shared" si="227"/>
        <v>86</v>
      </c>
    </row>
    <row r="1176" spans="1:25" ht="24" x14ac:dyDescent="0.45">
      <c r="A1176" s="10" t="s">
        <v>879</v>
      </c>
      <c r="B1176" s="21" t="s">
        <v>29</v>
      </c>
      <c r="C1176" s="77" t="s">
        <v>879</v>
      </c>
      <c r="D1176" s="78">
        <v>1182</v>
      </c>
      <c r="E1176" s="74">
        <v>5137</v>
      </c>
      <c r="F1176" s="78">
        <v>1018</v>
      </c>
      <c r="G1176" s="78">
        <v>201</v>
      </c>
      <c r="H1176" s="69">
        <v>50.482956576758689</v>
      </c>
      <c r="I1176" s="69">
        <v>9.6745685162917354</v>
      </c>
      <c r="J1176" s="69">
        <v>4.7220096825595403</v>
      </c>
      <c r="K1176" s="69">
        <v>1074.0254940348148</v>
      </c>
      <c r="L1176" s="69">
        <f t="shared" si="217"/>
        <v>50.900000000000006</v>
      </c>
      <c r="M1176" s="69">
        <f t="shared" si="218"/>
        <v>150.1</v>
      </c>
      <c r="N1176" s="69">
        <f t="shared" si="228"/>
        <v>15.01</v>
      </c>
      <c r="O1176" s="69">
        <f t="shared" si="219"/>
        <v>50.900000000000006</v>
      </c>
      <c r="P1176" s="69">
        <f t="shared" si="220"/>
        <v>16.400000000000002</v>
      </c>
      <c r="Q1176" s="70">
        <f t="shared" si="221"/>
        <v>164</v>
      </c>
      <c r="R1176" s="70">
        <v>50.482956576758689</v>
      </c>
      <c r="S1176" s="71">
        <f t="shared" si="222"/>
        <v>4.8372842581458677</v>
      </c>
      <c r="T1176" s="71">
        <f t="shared" si="223"/>
        <v>0.47220096825595403</v>
      </c>
      <c r="U1176" s="86">
        <v>10.740254940348148</v>
      </c>
      <c r="V1176" s="70">
        <f t="shared" si="224"/>
        <v>66.978294806996757</v>
      </c>
      <c r="W1176" s="86">
        <f t="shared" si="225"/>
        <v>23.414001909788169</v>
      </c>
      <c r="X1176" s="86">
        <f t="shared" si="226"/>
        <v>90</v>
      </c>
      <c r="Y1176" s="25">
        <f t="shared" si="227"/>
        <v>77</v>
      </c>
    </row>
    <row r="1177" spans="1:25" ht="24" x14ac:dyDescent="0.45">
      <c r="A1177" s="10" t="s">
        <v>159</v>
      </c>
      <c r="B1177" s="21" t="s">
        <v>29</v>
      </c>
      <c r="C1177" s="77" t="s">
        <v>896</v>
      </c>
      <c r="D1177" s="78">
        <v>1365</v>
      </c>
      <c r="E1177" s="74">
        <v>4871</v>
      </c>
      <c r="F1177" s="78">
        <v>1342</v>
      </c>
      <c r="G1177" s="78">
        <v>162</v>
      </c>
      <c r="H1177" s="69">
        <v>58.298845792957366</v>
      </c>
      <c r="I1177" s="69">
        <v>11.172407804347054</v>
      </c>
      <c r="J1177" s="69">
        <v>4.4774983772138457</v>
      </c>
      <c r="K1177" s="69">
        <v>1415.8567907610229</v>
      </c>
      <c r="L1177" s="69">
        <f t="shared" si="217"/>
        <v>67.100000000000009</v>
      </c>
      <c r="M1177" s="69">
        <f t="shared" si="218"/>
        <v>94.899999999999991</v>
      </c>
      <c r="N1177" s="69">
        <f t="shared" si="228"/>
        <v>9.4899999999999984</v>
      </c>
      <c r="O1177" s="69">
        <f t="shared" si="219"/>
        <v>67.100000000000009</v>
      </c>
      <c r="P1177" s="69">
        <f t="shared" si="220"/>
        <v>2.3000000000000003</v>
      </c>
      <c r="Q1177" s="70">
        <f t="shared" si="221"/>
        <v>23</v>
      </c>
      <c r="R1177" s="70">
        <v>58.298845792957366</v>
      </c>
      <c r="S1177" s="71">
        <f t="shared" si="222"/>
        <v>5.5862039021735272</v>
      </c>
      <c r="T1177" s="71">
        <f t="shared" si="223"/>
        <v>0.4477498377213846</v>
      </c>
      <c r="U1177" s="86">
        <v>14.158567907610228</v>
      </c>
      <c r="V1177" s="70">
        <f t="shared" si="224"/>
        <v>70.405867765019735</v>
      </c>
      <c r="W1177" s="86">
        <f t="shared" si="225"/>
        <v>24.612199027471508</v>
      </c>
      <c r="X1177" s="86">
        <f t="shared" si="226"/>
        <v>95</v>
      </c>
      <c r="Y1177" s="25">
        <f t="shared" si="227"/>
        <v>81</v>
      </c>
    </row>
    <row r="1178" spans="1:25" ht="24" x14ac:dyDescent="0.45">
      <c r="A1178" s="10" t="s">
        <v>414</v>
      </c>
      <c r="B1178" s="21" t="s">
        <v>29</v>
      </c>
      <c r="C1178" s="77" t="s">
        <v>252</v>
      </c>
      <c r="D1178" s="78">
        <v>1207</v>
      </c>
      <c r="E1178" s="74">
        <v>4695</v>
      </c>
      <c r="F1178" s="78">
        <v>1123</v>
      </c>
      <c r="G1178" s="78">
        <v>191</v>
      </c>
      <c r="H1178" s="69">
        <v>51.550701005201127</v>
      </c>
      <c r="I1178" s="69">
        <v>9.8791913698512044</v>
      </c>
      <c r="J1178" s="69">
        <v>4.3157164608948877</v>
      </c>
      <c r="K1178" s="69">
        <v>1184.8041550109006</v>
      </c>
      <c r="L1178" s="69">
        <f t="shared" si="217"/>
        <v>56.150000000000006</v>
      </c>
      <c r="M1178" s="69">
        <f t="shared" si="218"/>
        <v>134.85</v>
      </c>
      <c r="N1178" s="69">
        <f t="shared" si="228"/>
        <v>13.484999999999999</v>
      </c>
      <c r="O1178" s="69">
        <f t="shared" si="219"/>
        <v>56.150000000000006</v>
      </c>
      <c r="P1178" s="69">
        <f t="shared" si="220"/>
        <v>8.4</v>
      </c>
      <c r="Q1178" s="70">
        <f t="shared" si="221"/>
        <v>84</v>
      </c>
      <c r="R1178" s="70">
        <v>51.550701005201127</v>
      </c>
      <c r="S1178" s="71">
        <f t="shared" si="222"/>
        <v>4.9395956849256022</v>
      </c>
      <c r="T1178" s="71">
        <f t="shared" si="223"/>
        <v>0.43157164608948878</v>
      </c>
      <c r="U1178" s="86">
        <v>11.848041550109006</v>
      </c>
      <c r="V1178" s="70">
        <f t="shared" si="224"/>
        <v>62.82176659414624</v>
      </c>
      <c r="W1178" s="86">
        <f t="shared" si="225"/>
        <v>21.960979556887001</v>
      </c>
      <c r="X1178" s="86">
        <f t="shared" si="226"/>
        <v>85</v>
      </c>
      <c r="Y1178" s="25">
        <f t="shared" si="227"/>
        <v>72</v>
      </c>
    </row>
    <row r="1179" spans="1:25" ht="24" x14ac:dyDescent="0.45">
      <c r="A1179" s="10" t="s">
        <v>30</v>
      </c>
      <c r="B1179" s="21" t="s">
        <v>29</v>
      </c>
      <c r="C1179" s="77" t="s">
        <v>943</v>
      </c>
      <c r="D1179" s="78">
        <v>1206</v>
      </c>
      <c r="E1179" s="74">
        <v>4263</v>
      </c>
      <c r="F1179" s="78">
        <v>1114</v>
      </c>
      <c r="G1179" s="78">
        <v>62</v>
      </c>
      <c r="H1179" s="69">
        <v>51.507991228063432</v>
      </c>
      <c r="I1179" s="69">
        <v>9.8710064557088266</v>
      </c>
      <c r="J1179" s="69">
        <v>3.9186153935665407</v>
      </c>
      <c r="K1179" s="69">
        <v>1175.3088412129505</v>
      </c>
      <c r="L1179" s="69">
        <f t="shared" si="217"/>
        <v>55.7</v>
      </c>
      <c r="M1179" s="69">
        <f t="shared" si="218"/>
        <v>6.2999999999999972</v>
      </c>
      <c r="N1179" s="69">
        <f t="shared" si="228"/>
        <v>0.62999999999999967</v>
      </c>
      <c r="O1179" s="69">
        <f t="shared" si="219"/>
        <v>55.7</v>
      </c>
      <c r="P1179" s="69">
        <f t="shared" si="220"/>
        <v>9.2000000000000011</v>
      </c>
      <c r="Q1179" s="70">
        <f t="shared" si="221"/>
        <v>92</v>
      </c>
      <c r="R1179" s="70">
        <v>51.507991228063432</v>
      </c>
      <c r="S1179" s="71">
        <f t="shared" si="222"/>
        <v>4.9355032278544133</v>
      </c>
      <c r="T1179" s="71">
        <f t="shared" si="223"/>
        <v>0.39186153935665408</v>
      </c>
      <c r="U1179" s="86">
        <v>11.753088412129506</v>
      </c>
      <c r="V1179" s="70">
        <f t="shared" si="224"/>
        <v>76.374721328690697</v>
      </c>
      <c r="W1179" s="86">
        <f t="shared" si="225"/>
        <v>26.698766760223617</v>
      </c>
      <c r="X1179" s="86">
        <f t="shared" si="226"/>
        <v>103</v>
      </c>
      <c r="Y1179" s="25">
        <f t="shared" si="227"/>
        <v>88</v>
      </c>
    </row>
    <row r="1180" spans="1:25" ht="24" x14ac:dyDescent="0.45">
      <c r="A1180" s="10" t="s">
        <v>948</v>
      </c>
      <c r="B1180" s="21" t="s">
        <v>29</v>
      </c>
      <c r="C1180" s="77" t="s">
        <v>948</v>
      </c>
      <c r="D1180" s="78">
        <v>857</v>
      </c>
      <c r="E1180" s="74">
        <v>4213</v>
      </c>
      <c r="F1180" s="78">
        <v>783</v>
      </c>
      <c r="G1180" s="78">
        <v>66</v>
      </c>
      <c r="H1180" s="69">
        <v>36.602279007006935</v>
      </c>
      <c r="I1180" s="69">
        <v>7.0144714200186264</v>
      </c>
      <c r="J1180" s="69">
        <v>3.8726546218850193</v>
      </c>
      <c r="K1180" s="69">
        <v>826.09230042166985</v>
      </c>
      <c r="L1180" s="69">
        <f t="shared" si="217"/>
        <v>39.150000000000006</v>
      </c>
      <c r="M1180" s="69">
        <f t="shared" si="218"/>
        <v>26.849999999999994</v>
      </c>
      <c r="N1180" s="69">
        <f t="shared" si="228"/>
        <v>2.6849999999999996</v>
      </c>
      <c r="O1180" s="69">
        <f t="shared" si="219"/>
        <v>39.150000000000006</v>
      </c>
      <c r="P1180" s="69">
        <f t="shared" si="220"/>
        <v>7.4</v>
      </c>
      <c r="Q1180" s="70">
        <f t="shared" si="221"/>
        <v>74</v>
      </c>
      <c r="R1180" s="70">
        <v>36.602279007006935</v>
      </c>
      <c r="S1180" s="71">
        <f t="shared" si="222"/>
        <v>3.5072357100093132</v>
      </c>
      <c r="T1180" s="71">
        <f t="shared" si="223"/>
        <v>0.38726546218850194</v>
      </c>
      <c r="U1180" s="86">
        <v>8.2609230042166981</v>
      </c>
      <c r="V1180" s="70">
        <f t="shared" si="224"/>
        <v>52.698172259044441</v>
      </c>
      <c r="W1180" s="86">
        <f t="shared" si="225"/>
        <v>18.42201431778938</v>
      </c>
      <c r="X1180" s="86">
        <f t="shared" si="226"/>
        <v>71</v>
      </c>
      <c r="Y1180" s="25">
        <f t="shared" si="227"/>
        <v>60</v>
      </c>
    </row>
    <row r="1181" spans="1:25" ht="24" x14ac:dyDescent="0.45">
      <c r="A1181" s="10" t="s">
        <v>257</v>
      </c>
      <c r="B1181" s="21" t="s">
        <v>29</v>
      </c>
      <c r="C1181" s="77" t="s">
        <v>960</v>
      </c>
      <c r="D1181" s="78">
        <v>1049</v>
      </c>
      <c r="E1181" s="74">
        <v>4066</v>
      </c>
      <c r="F1181" s="78">
        <v>915</v>
      </c>
      <c r="G1181" s="78">
        <v>158</v>
      </c>
      <c r="H1181" s="69">
        <v>44.802556217444895</v>
      </c>
      <c r="I1181" s="69">
        <v>8.5859749353553561</v>
      </c>
      <c r="J1181" s="69">
        <v>3.7375299531413453</v>
      </c>
      <c r="K1181" s="69">
        <v>965.35690279160644</v>
      </c>
      <c r="L1181" s="69">
        <f t="shared" si="217"/>
        <v>45.75</v>
      </c>
      <c r="M1181" s="69">
        <f t="shared" si="218"/>
        <v>112.25</v>
      </c>
      <c r="N1181" s="69">
        <f t="shared" si="228"/>
        <v>11.225</v>
      </c>
      <c r="O1181" s="69">
        <f t="shared" si="219"/>
        <v>45.75</v>
      </c>
      <c r="P1181" s="69">
        <f t="shared" si="220"/>
        <v>13.4</v>
      </c>
      <c r="Q1181" s="70">
        <f t="shared" si="221"/>
        <v>134</v>
      </c>
      <c r="R1181" s="70">
        <v>44.802556217444895</v>
      </c>
      <c r="S1181" s="71">
        <f t="shared" si="222"/>
        <v>4.292987467677678</v>
      </c>
      <c r="T1181" s="71">
        <f t="shared" si="223"/>
        <v>0.37375299531413453</v>
      </c>
      <c r="U1181" s="86">
        <v>9.6535690279160651</v>
      </c>
      <c r="V1181" s="70">
        <f t="shared" si="224"/>
        <v>60.550359717724497</v>
      </c>
      <c r="W1181" s="86">
        <f t="shared" si="225"/>
        <v>21.166950310611099</v>
      </c>
      <c r="X1181" s="86">
        <f t="shared" si="226"/>
        <v>82</v>
      </c>
      <c r="Y1181" s="25">
        <f t="shared" si="227"/>
        <v>70</v>
      </c>
    </row>
    <row r="1182" spans="1:25" ht="24" x14ac:dyDescent="0.45">
      <c r="A1182" s="10" t="s">
        <v>879</v>
      </c>
      <c r="B1182" s="21" t="s">
        <v>29</v>
      </c>
      <c r="C1182" s="77" t="s">
        <v>972</v>
      </c>
      <c r="D1182" s="78">
        <v>943</v>
      </c>
      <c r="E1182" s="74">
        <v>4008</v>
      </c>
      <c r="F1182" s="78">
        <v>854</v>
      </c>
      <c r="G1182" s="78">
        <v>31</v>
      </c>
      <c r="H1182" s="69">
        <v>40.275319840848937</v>
      </c>
      <c r="I1182" s="69">
        <v>7.718374036263203</v>
      </c>
      <c r="J1182" s="69">
        <v>3.6842154579907804</v>
      </c>
      <c r="K1182" s="69">
        <v>900.99977593883273</v>
      </c>
      <c r="L1182" s="69">
        <f t="shared" si="217"/>
        <v>42.7</v>
      </c>
      <c r="M1182" s="69">
        <f t="shared" si="218"/>
        <v>-11.700000000000003</v>
      </c>
      <c r="N1182" s="69">
        <f t="shared" si="228"/>
        <v>-1.1700000000000004</v>
      </c>
      <c r="O1182" s="69">
        <f t="shared" si="219"/>
        <v>42.7</v>
      </c>
      <c r="P1182" s="69">
        <f t="shared" si="220"/>
        <v>8.9</v>
      </c>
      <c r="Q1182" s="70">
        <f t="shared" si="221"/>
        <v>89</v>
      </c>
      <c r="R1182" s="70">
        <v>40.275319840848937</v>
      </c>
      <c r="S1182" s="71">
        <f t="shared" si="222"/>
        <v>3.8591870181316015</v>
      </c>
      <c r="T1182" s="71">
        <f t="shared" si="223"/>
        <v>0.36842154579907804</v>
      </c>
      <c r="U1182" s="86">
        <v>9.0099977593883267</v>
      </c>
      <c r="V1182" s="70">
        <f t="shared" si="224"/>
        <v>62.846083072569783</v>
      </c>
      <c r="W1182" s="86">
        <f t="shared" si="225"/>
        <v>21.969480013249605</v>
      </c>
      <c r="X1182" s="86">
        <f t="shared" si="226"/>
        <v>85</v>
      </c>
      <c r="Y1182" s="25">
        <f t="shared" si="227"/>
        <v>72</v>
      </c>
    </row>
    <row r="1183" spans="1:25" ht="24" x14ac:dyDescent="0.45">
      <c r="A1183" s="10" t="s">
        <v>30</v>
      </c>
      <c r="B1183" s="21" t="s">
        <v>29</v>
      </c>
      <c r="C1183" s="77" t="s">
        <v>980</v>
      </c>
      <c r="D1183" s="78">
        <v>1161</v>
      </c>
      <c r="E1183" s="74">
        <v>3939</v>
      </c>
      <c r="F1183" s="78">
        <v>1091</v>
      </c>
      <c r="G1183" s="78">
        <v>162</v>
      </c>
      <c r="H1183" s="69">
        <v>49.586051256867037</v>
      </c>
      <c r="I1183" s="69">
        <v>9.5026853193017793</v>
      </c>
      <c r="J1183" s="69">
        <v>3.6207895930702798</v>
      </c>
      <c r="K1183" s="69">
        <v>1151.0430392848555</v>
      </c>
      <c r="L1183" s="69">
        <f t="shared" si="217"/>
        <v>54.550000000000004</v>
      </c>
      <c r="M1183" s="69">
        <f t="shared" si="218"/>
        <v>107.44999999999999</v>
      </c>
      <c r="N1183" s="69">
        <f t="shared" si="228"/>
        <v>10.744999999999999</v>
      </c>
      <c r="O1183" s="69">
        <f t="shared" si="219"/>
        <v>54.550000000000004</v>
      </c>
      <c r="P1183" s="69">
        <f t="shared" si="220"/>
        <v>7</v>
      </c>
      <c r="Q1183" s="70">
        <f t="shared" si="221"/>
        <v>70</v>
      </c>
      <c r="R1183" s="70">
        <v>49.586051256867037</v>
      </c>
      <c r="S1183" s="71">
        <f t="shared" si="222"/>
        <v>4.7513426596508896</v>
      </c>
      <c r="T1183" s="71">
        <f t="shared" si="223"/>
        <v>0.36207895930702799</v>
      </c>
      <c r="U1183" s="86">
        <v>11.510430392848555</v>
      </c>
      <c r="V1183" s="70">
        <f t="shared" si="224"/>
        <v>61.740745350059463</v>
      </c>
      <c r="W1183" s="86">
        <f t="shared" si="225"/>
        <v>21.583080514421006</v>
      </c>
      <c r="X1183" s="86">
        <f t="shared" si="226"/>
        <v>83</v>
      </c>
      <c r="Y1183" s="25">
        <f t="shared" si="227"/>
        <v>71</v>
      </c>
    </row>
    <row r="1184" spans="1:25" ht="24" x14ac:dyDescent="0.45">
      <c r="A1184" s="10" t="s">
        <v>414</v>
      </c>
      <c r="B1184" s="21" t="s">
        <v>29</v>
      </c>
      <c r="C1184" s="77" t="s">
        <v>1041</v>
      </c>
      <c r="D1184" s="78">
        <v>847</v>
      </c>
      <c r="E1184" s="74">
        <v>3260</v>
      </c>
      <c r="F1184" s="78">
        <v>822</v>
      </c>
      <c r="G1184" s="78">
        <v>213</v>
      </c>
      <c r="H1184" s="69">
        <v>36.175181235629957</v>
      </c>
      <c r="I1184" s="69">
        <v>6.932622278594839</v>
      </c>
      <c r="J1184" s="69">
        <v>2.9966423136352156</v>
      </c>
      <c r="K1184" s="69">
        <v>867.23866021278752</v>
      </c>
      <c r="L1184" s="69">
        <f t="shared" si="217"/>
        <v>41.1</v>
      </c>
      <c r="M1184" s="69">
        <f t="shared" si="218"/>
        <v>171.9</v>
      </c>
      <c r="N1184" s="69">
        <f t="shared" si="228"/>
        <v>17.190000000000001</v>
      </c>
      <c r="O1184" s="69">
        <f t="shared" si="219"/>
        <v>41.1</v>
      </c>
      <c r="P1184" s="69">
        <f t="shared" si="220"/>
        <v>2.5</v>
      </c>
      <c r="Q1184" s="70">
        <f t="shared" si="221"/>
        <v>25</v>
      </c>
      <c r="R1184" s="70">
        <v>36.175181235629957</v>
      </c>
      <c r="S1184" s="71">
        <f t="shared" si="222"/>
        <v>3.4663111392974195</v>
      </c>
      <c r="T1184" s="71">
        <f t="shared" si="223"/>
        <v>0.29966423136352155</v>
      </c>
      <c r="U1184" s="86">
        <v>8.6723866021278759</v>
      </c>
      <c r="V1184" s="70">
        <f t="shared" si="224"/>
        <v>33.324214745691734</v>
      </c>
      <c r="W1184" s="86">
        <f t="shared" si="225"/>
        <v>11.649344462204937</v>
      </c>
      <c r="X1184" s="86">
        <f t="shared" si="226"/>
        <v>45</v>
      </c>
      <c r="Y1184" s="25">
        <f t="shared" si="227"/>
        <v>38</v>
      </c>
    </row>
    <row r="1185" spans="1:25" ht="24" x14ac:dyDescent="0.45">
      <c r="A1185" s="10" t="s">
        <v>30</v>
      </c>
      <c r="B1185" s="21" t="s">
        <v>29</v>
      </c>
      <c r="C1185" s="77" t="s">
        <v>1063</v>
      </c>
      <c r="D1185" s="78">
        <v>894</v>
      </c>
      <c r="E1185" s="74">
        <v>3082</v>
      </c>
      <c r="F1185" s="78">
        <v>815</v>
      </c>
      <c r="G1185" s="78">
        <v>137</v>
      </c>
      <c r="H1185" s="69">
        <v>38.182540761101748</v>
      </c>
      <c r="I1185" s="69">
        <v>7.3173132432866419</v>
      </c>
      <c r="J1185" s="69">
        <v>2.8330219664489982</v>
      </c>
      <c r="K1185" s="69">
        <v>859.85341614771505</v>
      </c>
      <c r="L1185" s="69">
        <f t="shared" si="217"/>
        <v>40.75</v>
      </c>
      <c r="M1185" s="69">
        <f t="shared" si="218"/>
        <v>96.25</v>
      </c>
      <c r="N1185" s="69">
        <f t="shared" si="228"/>
        <v>9.625</v>
      </c>
      <c r="O1185" s="69">
        <f t="shared" si="219"/>
        <v>40.75</v>
      </c>
      <c r="P1185" s="69">
        <f t="shared" si="220"/>
        <v>7.9</v>
      </c>
      <c r="Q1185" s="70">
        <f t="shared" si="221"/>
        <v>79</v>
      </c>
      <c r="R1185" s="70">
        <v>38.182540761101748</v>
      </c>
      <c r="S1185" s="71">
        <f t="shared" si="222"/>
        <v>3.6586566216433209</v>
      </c>
      <c r="T1185" s="71">
        <f t="shared" si="223"/>
        <v>0.28330219664489981</v>
      </c>
      <c r="U1185" s="86">
        <v>8.5985341614771507</v>
      </c>
      <c r="V1185" s="70">
        <f t="shared" si="224"/>
        <v>48.431429347577321</v>
      </c>
      <c r="W1185" s="86">
        <f t="shared" si="225"/>
        <v>16.93046355547839</v>
      </c>
      <c r="X1185" s="86">
        <f t="shared" si="226"/>
        <v>65</v>
      </c>
      <c r="Y1185" s="25">
        <f t="shared" si="227"/>
        <v>55</v>
      </c>
    </row>
    <row r="1186" spans="1:25" ht="24" x14ac:dyDescent="0.45">
      <c r="A1186" s="10" t="s">
        <v>879</v>
      </c>
      <c r="B1186" s="21" t="s">
        <v>29</v>
      </c>
      <c r="C1186" s="77" t="s">
        <v>1065</v>
      </c>
      <c r="D1186" s="78">
        <v>746</v>
      </c>
      <c r="E1186" s="74">
        <v>3060</v>
      </c>
      <c r="F1186" s="78">
        <v>708</v>
      </c>
      <c r="G1186" s="78">
        <v>22</v>
      </c>
      <c r="H1186" s="69">
        <v>31.861493744722488</v>
      </c>
      <c r="I1186" s="69">
        <v>6.1059459502145801</v>
      </c>
      <c r="J1186" s="69">
        <v>2.8127992269091284</v>
      </c>
      <c r="K1186" s="69">
        <v>746.9646854387513</v>
      </c>
      <c r="L1186" s="69">
        <f t="shared" si="217"/>
        <v>35.4</v>
      </c>
      <c r="M1186" s="69">
        <f t="shared" si="218"/>
        <v>-13.399999999999999</v>
      </c>
      <c r="N1186" s="69">
        <f t="shared" si="228"/>
        <v>-1.3399999999999999</v>
      </c>
      <c r="O1186" s="69">
        <f t="shared" si="219"/>
        <v>35.4</v>
      </c>
      <c r="P1186" s="69">
        <f t="shared" si="220"/>
        <v>3.8000000000000003</v>
      </c>
      <c r="Q1186" s="70">
        <f t="shared" si="221"/>
        <v>38</v>
      </c>
      <c r="R1186" s="70">
        <v>31.861493744722488</v>
      </c>
      <c r="S1186" s="71">
        <f t="shared" si="222"/>
        <v>3.05297297510729</v>
      </c>
      <c r="T1186" s="71">
        <f t="shared" si="223"/>
        <v>0.28127992269091284</v>
      </c>
      <c r="U1186" s="86">
        <v>7.4696468543875127</v>
      </c>
      <c r="V1186" s="70">
        <f t="shared" si="224"/>
        <v>47.242833651526368</v>
      </c>
      <c r="W1186" s="86">
        <f t="shared" si="225"/>
        <v>16.51495907036875</v>
      </c>
      <c r="X1186" s="86">
        <f t="shared" si="226"/>
        <v>64</v>
      </c>
      <c r="Y1186" s="25">
        <f t="shared" si="227"/>
        <v>54</v>
      </c>
    </row>
    <row r="1187" spans="1:25" ht="24" x14ac:dyDescent="0.45">
      <c r="A1187" s="10" t="s">
        <v>257</v>
      </c>
      <c r="B1187" s="21" t="s">
        <v>29</v>
      </c>
      <c r="C1187" s="77" t="s">
        <v>1096</v>
      </c>
      <c r="D1187" s="78">
        <v>646</v>
      </c>
      <c r="E1187" s="74">
        <v>2745</v>
      </c>
      <c r="F1187" s="78">
        <v>526</v>
      </c>
      <c r="G1187" s="78">
        <v>17</v>
      </c>
      <c r="H1187" s="69">
        <v>27.590516030952717</v>
      </c>
      <c r="I1187" s="69">
        <v>5.2874545359767007</v>
      </c>
      <c r="J1187" s="69">
        <v>2.5232463653155421</v>
      </c>
      <c r="K1187" s="69">
        <v>554.9483397468689</v>
      </c>
      <c r="L1187" s="69">
        <f t="shared" si="217"/>
        <v>26.3</v>
      </c>
      <c r="M1187" s="69">
        <f t="shared" si="218"/>
        <v>-9.3000000000000007</v>
      </c>
      <c r="N1187" s="69">
        <f t="shared" si="228"/>
        <v>-0.93</v>
      </c>
      <c r="O1187" s="69">
        <f t="shared" si="219"/>
        <v>26.3</v>
      </c>
      <c r="P1187" s="69">
        <f t="shared" si="220"/>
        <v>12</v>
      </c>
      <c r="Q1187" s="70">
        <f t="shared" si="221"/>
        <v>120</v>
      </c>
      <c r="R1187" s="70">
        <v>27.590516030952717</v>
      </c>
      <c r="S1187" s="71">
        <f t="shared" si="222"/>
        <v>2.6437272679883503</v>
      </c>
      <c r="T1187" s="71">
        <f t="shared" si="223"/>
        <v>0.25232463653155424</v>
      </c>
      <c r="U1187" s="86">
        <v>5.5494833974686895</v>
      </c>
      <c r="V1187" s="70">
        <f t="shared" si="224"/>
        <v>48.461402059878203</v>
      </c>
      <c r="W1187" s="86">
        <f t="shared" si="225"/>
        <v>16.940941295245828</v>
      </c>
      <c r="X1187" s="86">
        <f t="shared" si="226"/>
        <v>65</v>
      </c>
      <c r="Y1187" s="25">
        <f t="shared" si="227"/>
        <v>55</v>
      </c>
    </row>
    <row r="1188" spans="1:25" ht="24" x14ac:dyDescent="0.45">
      <c r="A1188" s="10" t="s">
        <v>272</v>
      </c>
      <c r="B1188" s="21" t="s">
        <v>29</v>
      </c>
      <c r="C1188" s="77" t="s">
        <v>1102</v>
      </c>
      <c r="D1188" s="78">
        <v>713</v>
      </c>
      <c r="E1188" s="74">
        <v>2679</v>
      </c>
      <c r="F1188" s="78">
        <v>662</v>
      </c>
      <c r="G1188" s="78">
        <v>142</v>
      </c>
      <c r="H1188" s="69">
        <v>30.452071099178465</v>
      </c>
      <c r="I1188" s="69">
        <v>5.8358437835160801</v>
      </c>
      <c r="J1188" s="69">
        <v>2.4625781466959329</v>
      </c>
      <c r="K1188" s="69">
        <v>698.43308158256116</v>
      </c>
      <c r="L1188" s="69">
        <f t="shared" si="217"/>
        <v>33.1</v>
      </c>
      <c r="M1188" s="69">
        <f t="shared" si="218"/>
        <v>108.9</v>
      </c>
      <c r="N1188" s="69">
        <f t="shared" si="228"/>
        <v>10.89</v>
      </c>
      <c r="O1188" s="69">
        <f t="shared" si="219"/>
        <v>33.1</v>
      </c>
      <c r="P1188" s="69">
        <f t="shared" si="220"/>
        <v>5.1000000000000005</v>
      </c>
      <c r="Q1188" s="70">
        <f t="shared" si="221"/>
        <v>51</v>
      </c>
      <c r="R1188" s="70">
        <v>30.452071099178465</v>
      </c>
      <c r="S1188" s="71">
        <f t="shared" si="222"/>
        <v>2.9179218917580401</v>
      </c>
      <c r="T1188" s="71">
        <f t="shared" si="223"/>
        <v>0.24625781466959329</v>
      </c>
      <c r="U1188" s="86">
        <v>6.9843308158256123</v>
      </c>
      <c r="V1188" s="70">
        <f t="shared" si="224"/>
        <v>34.318065992092528</v>
      </c>
      <c r="W1188" s="86">
        <f t="shared" si="225"/>
        <v>11.996770968781851</v>
      </c>
      <c r="X1188" s="86">
        <f t="shared" si="226"/>
        <v>46</v>
      </c>
      <c r="Y1188" s="25">
        <f t="shared" si="227"/>
        <v>39</v>
      </c>
    </row>
    <row r="1189" spans="1:25" ht="24" x14ac:dyDescent="0.45">
      <c r="A1189" s="10" t="s">
        <v>159</v>
      </c>
      <c r="B1189" s="21" t="s">
        <v>29</v>
      </c>
      <c r="C1189" s="77" t="s">
        <v>1174</v>
      </c>
      <c r="D1189" s="78">
        <v>459</v>
      </c>
      <c r="E1189" s="74">
        <v>1915</v>
      </c>
      <c r="F1189" s="78">
        <v>419</v>
      </c>
      <c r="G1189" s="78">
        <v>61</v>
      </c>
      <c r="H1189" s="69">
        <v>19.603787706203246</v>
      </c>
      <c r="I1189" s="69">
        <v>3.7568755913518666</v>
      </c>
      <c r="J1189" s="69">
        <v>1.7602975554022815</v>
      </c>
      <c r="K1189" s="69">
        <v>442.05960903790503</v>
      </c>
      <c r="L1189" s="69">
        <f t="shared" si="217"/>
        <v>20.950000000000003</v>
      </c>
      <c r="M1189" s="69">
        <f t="shared" si="218"/>
        <v>40.049999999999997</v>
      </c>
      <c r="N1189" s="69">
        <f t="shared" si="228"/>
        <v>4.0049999999999999</v>
      </c>
      <c r="O1189" s="69">
        <f t="shared" si="219"/>
        <v>20.950000000000003</v>
      </c>
      <c r="P1189" s="69">
        <f t="shared" si="220"/>
        <v>4</v>
      </c>
      <c r="Q1189" s="70">
        <f t="shared" si="221"/>
        <v>40</v>
      </c>
      <c r="R1189" s="70">
        <v>19.603787706203246</v>
      </c>
      <c r="S1189" s="71">
        <f t="shared" si="222"/>
        <v>1.8784377956759333</v>
      </c>
      <c r="T1189" s="71">
        <f t="shared" si="223"/>
        <v>0.17602975554022815</v>
      </c>
      <c r="U1189" s="86">
        <v>4.4205960903790507</v>
      </c>
      <c r="V1189" s="70">
        <f t="shared" si="224"/>
        <v>25.721791836718001</v>
      </c>
      <c r="W1189" s="86">
        <f t="shared" si="225"/>
        <v>8.9917201523795161</v>
      </c>
      <c r="X1189" s="86">
        <f t="shared" si="226"/>
        <v>35</v>
      </c>
      <c r="Y1189" s="25">
        <f t="shared" si="227"/>
        <v>30</v>
      </c>
    </row>
    <row r="1190" spans="1:25" ht="24" x14ac:dyDescent="0.45">
      <c r="A1190" s="10" t="s">
        <v>311</v>
      </c>
      <c r="B1190" s="21" t="s">
        <v>29</v>
      </c>
      <c r="C1190" s="77" t="s">
        <v>1185</v>
      </c>
      <c r="D1190" s="78">
        <v>586</v>
      </c>
      <c r="E1190" s="74">
        <v>1773</v>
      </c>
      <c r="F1190" s="78">
        <v>562</v>
      </c>
      <c r="G1190" s="78">
        <v>60</v>
      </c>
      <c r="H1190" s="69">
        <v>25.027929402690855</v>
      </c>
      <c r="I1190" s="69">
        <v>4.7963596874339736</v>
      </c>
      <c r="J1190" s="69">
        <v>1.6297689638267598</v>
      </c>
      <c r="K1190" s="69">
        <v>592.92959493866977</v>
      </c>
      <c r="L1190" s="69">
        <f t="shared" si="217"/>
        <v>28.1</v>
      </c>
      <c r="M1190" s="69">
        <f t="shared" si="218"/>
        <v>31.9</v>
      </c>
      <c r="N1190" s="69">
        <f t="shared" si="228"/>
        <v>3.19</v>
      </c>
      <c r="O1190" s="69">
        <f t="shared" si="219"/>
        <v>28.1</v>
      </c>
      <c r="P1190" s="69">
        <f t="shared" si="220"/>
        <v>2.4000000000000004</v>
      </c>
      <c r="Q1190" s="70">
        <f t="shared" si="221"/>
        <v>24</v>
      </c>
      <c r="R1190" s="70">
        <v>25.027929402690855</v>
      </c>
      <c r="S1190" s="71">
        <f t="shared" si="222"/>
        <v>2.3981798437169868</v>
      </c>
      <c r="T1190" s="71">
        <f t="shared" si="223"/>
        <v>0.16297689638267598</v>
      </c>
      <c r="U1190" s="86">
        <v>5.9292959493866979</v>
      </c>
      <c r="V1190" s="70">
        <f t="shared" si="224"/>
        <v>32.402428299411866</v>
      </c>
      <c r="W1190" s="86">
        <f t="shared" si="225"/>
        <v>11.327110077531426</v>
      </c>
      <c r="X1190" s="86">
        <f t="shared" si="226"/>
        <v>44</v>
      </c>
      <c r="Y1190" s="25">
        <f t="shared" si="227"/>
        <v>37</v>
      </c>
    </row>
    <row r="1191" spans="1:25" ht="24" x14ac:dyDescent="0.45">
      <c r="A1191" s="10" t="s">
        <v>1191</v>
      </c>
      <c r="B1191" s="21" t="s">
        <v>29</v>
      </c>
      <c r="C1191" s="77" t="s">
        <v>230</v>
      </c>
      <c r="D1191" s="78">
        <v>391</v>
      </c>
      <c r="E1191" s="74">
        <v>1725</v>
      </c>
      <c r="F1191" s="78">
        <v>337</v>
      </c>
      <c r="G1191" s="78">
        <v>746</v>
      </c>
      <c r="H1191" s="69">
        <v>16.699522860839803</v>
      </c>
      <c r="I1191" s="69">
        <v>3.2003014296701084</v>
      </c>
      <c r="J1191" s="69">
        <v>1.585646623012499</v>
      </c>
      <c r="K1191" s="69">
        <v>355.54674998991408</v>
      </c>
      <c r="L1191" s="69">
        <f t="shared" si="217"/>
        <v>16.850000000000001</v>
      </c>
      <c r="M1191" s="69">
        <f t="shared" si="218"/>
        <v>729.15</v>
      </c>
      <c r="N1191" s="69">
        <f t="shared" si="228"/>
        <v>72.914999999999992</v>
      </c>
      <c r="O1191" s="69">
        <f t="shared" si="219"/>
        <v>16.850000000000001</v>
      </c>
      <c r="P1191" s="69">
        <f t="shared" si="220"/>
        <v>5.4</v>
      </c>
      <c r="Q1191" s="70">
        <f t="shared" si="221"/>
        <v>54</v>
      </c>
      <c r="R1191" s="70">
        <v>16.699522860839803</v>
      </c>
      <c r="S1191" s="71">
        <f t="shared" si="222"/>
        <v>1.6001507148350542</v>
      </c>
      <c r="T1191" s="71">
        <f t="shared" si="223"/>
        <v>0.15856466230124991</v>
      </c>
      <c r="U1191" s="86">
        <v>3.5554674998991409</v>
      </c>
      <c r="V1191" s="70">
        <f t="shared" si="224"/>
        <v>-45.818423586727256</v>
      </c>
      <c r="W1191" s="86">
        <f t="shared" si="225"/>
        <v>-16.017019550205809</v>
      </c>
      <c r="X1191" s="86">
        <f t="shared" si="226"/>
        <v>-62</v>
      </c>
      <c r="Y1191" s="25">
        <f t="shared" si="227"/>
        <v>-53</v>
      </c>
    </row>
    <row r="1192" spans="1:25" ht="24" x14ac:dyDescent="0.45">
      <c r="A1192" s="10" t="s">
        <v>1191</v>
      </c>
      <c r="B1192" s="21" t="s">
        <v>29</v>
      </c>
      <c r="C1192" s="77" t="s">
        <v>1239</v>
      </c>
      <c r="D1192" s="78">
        <v>323</v>
      </c>
      <c r="E1192" s="74">
        <v>1170</v>
      </c>
      <c r="F1192" s="78">
        <v>219</v>
      </c>
      <c r="G1192" s="78">
        <v>25</v>
      </c>
      <c r="H1192" s="69">
        <v>13.795258015476358</v>
      </c>
      <c r="I1192" s="69">
        <v>2.6437272679883503</v>
      </c>
      <c r="J1192" s="69">
        <v>1.0754820573476078</v>
      </c>
      <c r="K1192" s="69">
        <v>231.05263575012222</v>
      </c>
      <c r="L1192" s="69">
        <f t="shared" si="217"/>
        <v>10.950000000000001</v>
      </c>
      <c r="M1192" s="69">
        <f t="shared" si="218"/>
        <v>14.049999999999999</v>
      </c>
      <c r="N1192" s="69">
        <f t="shared" si="228"/>
        <v>1.4049999999999998</v>
      </c>
      <c r="O1192" s="69">
        <f t="shared" si="219"/>
        <v>10.950000000000001</v>
      </c>
      <c r="P1192" s="69">
        <f t="shared" si="220"/>
        <v>10.4</v>
      </c>
      <c r="Q1192" s="70">
        <f t="shared" si="221"/>
        <v>104</v>
      </c>
      <c r="R1192" s="70">
        <v>13.795258015476358</v>
      </c>
      <c r="S1192" s="71">
        <f t="shared" si="222"/>
        <v>1.3218636339941752</v>
      </c>
      <c r="T1192" s="71">
        <f t="shared" si="223"/>
        <v>0.10754820573476079</v>
      </c>
      <c r="U1192" s="86">
        <v>2.3105263575012223</v>
      </c>
      <c r="V1192" s="70">
        <f t="shared" si="224"/>
        <v>26.315099801236993</v>
      </c>
      <c r="W1192" s="86">
        <f t="shared" si="225"/>
        <v>9.199126355454263</v>
      </c>
      <c r="X1192" s="86">
        <f t="shared" si="226"/>
        <v>36</v>
      </c>
      <c r="Y1192" s="25">
        <f t="shared" si="227"/>
        <v>31</v>
      </c>
    </row>
    <row r="1193" spans="1:25" ht="24" x14ac:dyDescent="0.45">
      <c r="A1193" s="10" t="s">
        <v>311</v>
      </c>
      <c r="B1193" s="21" t="s">
        <v>29</v>
      </c>
      <c r="C1193" s="77" t="s">
        <v>1241</v>
      </c>
      <c r="D1193" s="78">
        <v>353</v>
      </c>
      <c r="E1193" s="74">
        <v>1157</v>
      </c>
      <c r="F1193" s="78">
        <v>287</v>
      </c>
      <c r="G1193" s="78">
        <v>67</v>
      </c>
      <c r="H1193" s="69">
        <v>15.076551329607289</v>
      </c>
      <c r="I1193" s="69">
        <v>2.8892746922597143</v>
      </c>
      <c r="J1193" s="69">
        <v>1.0635322567104124</v>
      </c>
      <c r="K1193" s="69">
        <v>302.79500666796838</v>
      </c>
      <c r="L1193" s="69">
        <f t="shared" si="217"/>
        <v>14.350000000000001</v>
      </c>
      <c r="M1193" s="69">
        <f t="shared" si="218"/>
        <v>52.65</v>
      </c>
      <c r="N1193" s="69">
        <f t="shared" si="228"/>
        <v>5.2649999999999997</v>
      </c>
      <c r="O1193" s="69">
        <f t="shared" si="219"/>
        <v>14.350000000000001</v>
      </c>
      <c r="P1193" s="69">
        <f t="shared" si="220"/>
        <v>6.6000000000000005</v>
      </c>
      <c r="Q1193" s="70">
        <f t="shared" si="221"/>
        <v>66</v>
      </c>
      <c r="R1193" s="70">
        <v>15.076551329607289</v>
      </c>
      <c r="S1193" s="71">
        <f t="shared" si="222"/>
        <v>1.4446373461298572</v>
      </c>
      <c r="T1193" s="71">
        <f t="shared" si="223"/>
        <v>0.10635322567104125</v>
      </c>
      <c r="U1193" s="86">
        <v>3.0279500666796841</v>
      </c>
      <c r="V1193" s="70">
        <f t="shared" si="224"/>
        <v>20.777785516745787</v>
      </c>
      <c r="W1193" s="86">
        <f t="shared" si="225"/>
        <v>7.2634143818100672</v>
      </c>
      <c r="X1193" s="86">
        <f t="shared" si="226"/>
        <v>28</v>
      </c>
      <c r="Y1193" s="25">
        <f t="shared" si="227"/>
        <v>24</v>
      </c>
    </row>
    <row r="1194" spans="1:25" ht="24" x14ac:dyDescent="0.45">
      <c r="A1194" s="5" t="s">
        <v>25</v>
      </c>
      <c r="B1194" s="15" t="s">
        <v>25</v>
      </c>
      <c r="C1194" s="67" t="s">
        <v>25</v>
      </c>
      <c r="D1194" s="68">
        <v>174731</v>
      </c>
      <c r="E1194" s="68">
        <v>554406</v>
      </c>
      <c r="F1194" s="68">
        <v>171759</v>
      </c>
      <c r="G1194" s="68">
        <v>17672</v>
      </c>
      <c r="H1194" s="69">
        <v>8625.9548696491074</v>
      </c>
      <c r="I1194" s="69">
        <v>1753.879788376272</v>
      </c>
      <c r="J1194" s="69">
        <v>961.1617359851972</v>
      </c>
      <c r="K1194" s="69">
        <v>181287.04545090225</v>
      </c>
      <c r="L1194" s="69">
        <f t="shared" si="217"/>
        <v>8587.9500000000007</v>
      </c>
      <c r="M1194" s="69">
        <f t="shared" si="218"/>
        <v>9084.0499999999993</v>
      </c>
      <c r="N1194" s="69">
        <f t="shared" si="228"/>
        <v>908.40499999999997</v>
      </c>
      <c r="O1194" s="69">
        <f t="shared" si="219"/>
        <v>8587.9500000000007</v>
      </c>
      <c r="P1194" s="69">
        <f t="shared" si="220"/>
        <v>297.2</v>
      </c>
      <c r="Q1194" s="70">
        <f t="shared" si="221"/>
        <v>2972</v>
      </c>
      <c r="R1194" s="70">
        <v>8625.9548696491074</v>
      </c>
      <c r="S1194" s="71">
        <f t="shared" si="222"/>
        <v>876.93989418813601</v>
      </c>
      <c r="T1194" s="71">
        <f t="shared" si="223"/>
        <v>96.116173598519723</v>
      </c>
      <c r="U1194" s="86">
        <v>1812.8704545090227</v>
      </c>
      <c r="V1194" s="70">
        <f t="shared" si="224"/>
        <v>10608.444044747745</v>
      </c>
      <c r="W1194" s="86">
        <f t="shared" si="225"/>
        <v>3708.4570432757191</v>
      </c>
      <c r="X1194" s="86">
        <f t="shared" si="226"/>
        <v>14317</v>
      </c>
      <c r="Y1194" s="25">
        <f t="shared" si="227"/>
        <v>12175</v>
      </c>
    </row>
    <row r="1195" spans="1:25" ht="24" x14ac:dyDescent="0.45">
      <c r="A1195" s="7" t="s">
        <v>78</v>
      </c>
      <c r="B1195" s="18" t="s">
        <v>25</v>
      </c>
      <c r="C1195" s="84" t="s">
        <v>78</v>
      </c>
      <c r="D1195" s="85">
        <v>52697</v>
      </c>
      <c r="E1195" s="74">
        <v>170237</v>
      </c>
      <c r="F1195" s="85">
        <v>48252</v>
      </c>
      <c r="G1195" s="85">
        <v>4964</v>
      </c>
      <c r="H1195" s="69">
        <v>2601.4956920403306</v>
      </c>
      <c r="I1195" s="69">
        <v>528.95137787836393</v>
      </c>
      <c r="J1195" s="69">
        <v>295.13621867171713</v>
      </c>
      <c r="K1195" s="69">
        <v>50928.699614558398</v>
      </c>
      <c r="L1195" s="69">
        <f t="shared" si="217"/>
        <v>2412.6</v>
      </c>
      <c r="M1195" s="69">
        <f t="shared" si="218"/>
        <v>2551.4</v>
      </c>
      <c r="N1195" s="69">
        <f t="shared" si="228"/>
        <v>255.14000000000001</v>
      </c>
      <c r="O1195" s="69">
        <f t="shared" si="219"/>
        <v>2412.6</v>
      </c>
      <c r="P1195" s="69">
        <f t="shared" si="220"/>
        <v>444.5</v>
      </c>
      <c r="Q1195" s="70">
        <f t="shared" si="221"/>
        <v>4445</v>
      </c>
      <c r="R1195" s="70">
        <v>2601.4956920403306</v>
      </c>
      <c r="S1195" s="71">
        <f t="shared" si="222"/>
        <v>264.47568893918196</v>
      </c>
      <c r="T1195" s="71">
        <f t="shared" si="223"/>
        <v>29.513621867171715</v>
      </c>
      <c r="U1195" s="86">
        <v>509.286996145584</v>
      </c>
      <c r="V1195" s="70">
        <f t="shared" si="224"/>
        <v>3535.1047552579248</v>
      </c>
      <c r="W1195" s="86">
        <f t="shared" si="225"/>
        <v>1235.7876492589323</v>
      </c>
      <c r="X1195" s="86">
        <f t="shared" si="226"/>
        <v>4771</v>
      </c>
      <c r="Y1195" s="25">
        <f t="shared" si="227"/>
        <v>4057</v>
      </c>
    </row>
    <row r="1196" spans="1:25" ht="24" x14ac:dyDescent="0.45">
      <c r="A1196" s="8" t="s">
        <v>153</v>
      </c>
      <c r="B1196" s="19" t="s">
        <v>25</v>
      </c>
      <c r="C1196" s="72" t="s">
        <v>153</v>
      </c>
      <c r="D1196" s="73">
        <v>23947</v>
      </c>
      <c r="E1196" s="74">
        <v>76162</v>
      </c>
      <c r="F1196" s="73">
        <v>23252</v>
      </c>
      <c r="G1196" s="73">
        <v>2825</v>
      </c>
      <c r="H1196" s="69">
        <v>1182.1928636789532</v>
      </c>
      <c r="I1196" s="69">
        <v>240.37039387542328</v>
      </c>
      <c r="J1196" s="69">
        <v>132.04041827849011</v>
      </c>
      <c r="K1196" s="69">
        <v>24541.86610788593</v>
      </c>
      <c r="L1196" s="69">
        <f t="shared" si="217"/>
        <v>1162.6000000000001</v>
      </c>
      <c r="M1196" s="69">
        <f t="shared" si="218"/>
        <v>1662.3999999999999</v>
      </c>
      <c r="N1196" s="69">
        <f t="shared" si="228"/>
        <v>166.23999999999998</v>
      </c>
      <c r="O1196" s="69">
        <f t="shared" si="219"/>
        <v>1162.6000000000001</v>
      </c>
      <c r="P1196" s="69">
        <f t="shared" si="220"/>
        <v>69.5</v>
      </c>
      <c r="Q1196" s="70">
        <f t="shared" si="221"/>
        <v>695</v>
      </c>
      <c r="R1196" s="70">
        <v>1182.1928636789532</v>
      </c>
      <c r="S1196" s="71">
        <f t="shared" si="222"/>
        <v>120.18519693771164</v>
      </c>
      <c r="T1196" s="71">
        <f t="shared" si="223"/>
        <v>13.204041827849011</v>
      </c>
      <c r="U1196" s="86">
        <v>245.41866107885932</v>
      </c>
      <c r="V1196" s="70">
        <f t="shared" si="224"/>
        <v>1437.8526798676751</v>
      </c>
      <c r="W1196" s="86">
        <f t="shared" si="225"/>
        <v>502.63873527127981</v>
      </c>
      <c r="X1196" s="86">
        <f t="shared" si="226"/>
        <v>1940</v>
      </c>
      <c r="Y1196" s="25">
        <f t="shared" si="227"/>
        <v>1650</v>
      </c>
    </row>
    <row r="1197" spans="1:25" ht="24" x14ac:dyDescent="0.45">
      <c r="A1197" s="8" t="s">
        <v>196</v>
      </c>
      <c r="B1197" s="19" t="s">
        <v>25</v>
      </c>
      <c r="C1197" s="72" t="s">
        <v>196</v>
      </c>
      <c r="D1197" s="73">
        <v>16765</v>
      </c>
      <c r="E1197" s="74">
        <v>55703</v>
      </c>
      <c r="F1197" s="73">
        <v>16283</v>
      </c>
      <c r="G1197" s="73">
        <v>1232</v>
      </c>
      <c r="H1197" s="69">
        <v>827.63867539055627</v>
      </c>
      <c r="I1197" s="69">
        <v>168.2803546716278</v>
      </c>
      <c r="J1197" s="69">
        <v>96.571090824384001</v>
      </c>
      <c r="K1197" s="69">
        <v>17186.272399565911</v>
      </c>
      <c r="L1197" s="69">
        <f t="shared" si="217"/>
        <v>814.15000000000009</v>
      </c>
      <c r="M1197" s="69">
        <f t="shared" si="218"/>
        <v>417.84999999999991</v>
      </c>
      <c r="N1197" s="69">
        <f t="shared" si="228"/>
        <v>41.784999999999989</v>
      </c>
      <c r="O1197" s="69">
        <f t="shared" si="219"/>
        <v>814.15000000000009</v>
      </c>
      <c r="P1197" s="69">
        <f t="shared" si="220"/>
        <v>48.2</v>
      </c>
      <c r="Q1197" s="70">
        <f t="shared" si="221"/>
        <v>482</v>
      </c>
      <c r="R1197" s="70">
        <v>827.63867539055627</v>
      </c>
      <c r="S1197" s="71">
        <f t="shared" si="222"/>
        <v>84.140177335813902</v>
      </c>
      <c r="T1197" s="71">
        <f t="shared" si="223"/>
        <v>9.6571090824384012</v>
      </c>
      <c r="U1197" s="86">
        <v>171.86272399565911</v>
      </c>
      <c r="V1197" s="70">
        <f t="shared" si="224"/>
        <v>1080.3994676395907</v>
      </c>
      <c r="W1197" s="86">
        <f t="shared" si="225"/>
        <v>377.68168436567828</v>
      </c>
      <c r="X1197" s="86">
        <f t="shared" si="226"/>
        <v>1458</v>
      </c>
      <c r="Y1197" s="25">
        <f t="shared" si="227"/>
        <v>1240</v>
      </c>
    </row>
    <row r="1198" spans="1:25" ht="24" x14ac:dyDescent="0.45">
      <c r="A1198" s="8" t="s">
        <v>217</v>
      </c>
      <c r="B1198" s="19" t="s">
        <v>25</v>
      </c>
      <c r="C1198" s="72" t="s">
        <v>217</v>
      </c>
      <c r="D1198" s="73">
        <v>16291</v>
      </c>
      <c r="E1198" s="74">
        <v>50455</v>
      </c>
      <c r="F1198" s="73">
        <v>15962</v>
      </c>
      <c r="G1198" s="73">
        <v>2030</v>
      </c>
      <c r="H1198" s="69">
        <v>804.23869136818087</v>
      </c>
      <c r="I1198" s="69">
        <v>163.52253253537063</v>
      </c>
      <c r="J1198" s="69">
        <v>87.472746307098276</v>
      </c>
      <c r="K1198" s="69">
        <v>16847.465457340237</v>
      </c>
      <c r="L1198" s="69">
        <f t="shared" si="217"/>
        <v>798.1</v>
      </c>
      <c r="M1198" s="69">
        <f t="shared" si="218"/>
        <v>1231.9000000000001</v>
      </c>
      <c r="N1198" s="69">
        <f t="shared" si="228"/>
        <v>123.19000000000001</v>
      </c>
      <c r="O1198" s="69">
        <f t="shared" si="219"/>
        <v>798.1</v>
      </c>
      <c r="P1198" s="69">
        <f t="shared" si="220"/>
        <v>32.9</v>
      </c>
      <c r="Q1198" s="70">
        <f t="shared" si="221"/>
        <v>329</v>
      </c>
      <c r="R1198" s="70">
        <v>804.23869136818087</v>
      </c>
      <c r="S1198" s="71">
        <f t="shared" si="222"/>
        <v>81.761266267685315</v>
      </c>
      <c r="T1198" s="71">
        <f t="shared" si="223"/>
        <v>8.7472746307098284</v>
      </c>
      <c r="U1198" s="86">
        <v>168.47465457340238</v>
      </c>
      <c r="V1198" s="70">
        <f t="shared" si="224"/>
        <v>955.43733757855853</v>
      </c>
      <c r="W1198" s="86">
        <f t="shared" si="225"/>
        <v>333.9979274063333</v>
      </c>
      <c r="X1198" s="86">
        <f t="shared" si="226"/>
        <v>1289</v>
      </c>
      <c r="Y1198" s="25">
        <f t="shared" si="227"/>
        <v>1096</v>
      </c>
    </row>
    <row r="1199" spans="1:25" ht="24" x14ac:dyDescent="0.45">
      <c r="A1199" s="9" t="s">
        <v>314</v>
      </c>
      <c r="B1199" s="20" t="s">
        <v>25</v>
      </c>
      <c r="C1199" s="75" t="s">
        <v>314</v>
      </c>
      <c r="D1199" s="76">
        <v>8953</v>
      </c>
      <c r="E1199" s="74">
        <v>28685</v>
      </c>
      <c r="F1199" s="76">
        <v>7833</v>
      </c>
      <c r="G1199" s="76">
        <v>480</v>
      </c>
      <c r="H1199" s="69">
        <v>441.98324251545779</v>
      </c>
      <c r="I1199" s="69">
        <v>89.8666278183766</v>
      </c>
      <c r="J1199" s="69">
        <v>49.73056640212296</v>
      </c>
      <c r="K1199" s="69">
        <v>8267.5226743106177</v>
      </c>
      <c r="L1199" s="69">
        <f t="shared" si="217"/>
        <v>391.65000000000003</v>
      </c>
      <c r="M1199" s="69">
        <f t="shared" si="218"/>
        <v>88.349999999999966</v>
      </c>
      <c r="N1199" s="69">
        <f t="shared" si="228"/>
        <v>8.8349999999999973</v>
      </c>
      <c r="O1199" s="69">
        <f t="shared" si="219"/>
        <v>391.65000000000003</v>
      </c>
      <c r="P1199" s="69">
        <f t="shared" si="220"/>
        <v>112</v>
      </c>
      <c r="Q1199" s="70">
        <f t="shared" si="221"/>
        <v>1120</v>
      </c>
      <c r="R1199" s="70">
        <v>441.98324251545779</v>
      </c>
      <c r="S1199" s="71">
        <f t="shared" si="222"/>
        <v>44.9333139091883</v>
      </c>
      <c r="T1199" s="71">
        <f t="shared" si="223"/>
        <v>4.9730566402122962</v>
      </c>
      <c r="U1199" s="86">
        <v>82.67522674310618</v>
      </c>
      <c r="V1199" s="70">
        <f t="shared" si="224"/>
        <v>667.78372652753978</v>
      </c>
      <c r="W1199" s="86">
        <f t="shared" si="225"/>
        <v>233.44113930186148</v>
      </c>
      <c r="X1199" s="86">
        <f t="shared" si="226"/>
        <v>901</v>
      </c>
      <c r="Y1199" s="25">
        <f t="shared" si="227"/>
        <v>766</v>
      </c>
    </row>
    <row r="1200" spans="1:25" ht="24" x14ac:dyDescent="0.45">
      <c r="A1200" s="10" t="s">
        <v>375</v>
      </c>
      <c r="B1200" s="21" t="s">
        <v>25</v>
      </c>
      <c r="C1200" s="77" t="s">
        <v>375</v>
      </c>
      <c r="D1200" s="78">
        <v>6221</v>
      </c>
      <c r="E1200" s="74">
        <v>20336</v>
      </c>
      <c r="F1200" s="78">
        <v>5657</v>
      </c>
      <c r="G1200" s="78">
        <v>755</v>
      </c>
      <c r="H1200" s="69">
        <v>307.1124485299523</v>
      </c>
      <c r="I1200" s="69">
        <v>62.443906138514556</v>
      </c>
      <c r="J1200" s="69">
        <v>35.256085004482223</v>
      </c>
      <c r="K1200" s="69">
        <v>5970.8126858898459</v>
      </c>
      <c r="L1200" s="69">
        <f t="shared" si="217"/>
        <v>282.85000000000002</v>
      </c>
      <c r="M1200" s="69">
        <f t="shared" si="218"/>
        <v>472.15</v>
      </c>
      <c r="N1200" s="69">
        <f t="shared" si="228"/>
        <v>47.214999999999996</v>
      </c>
      <c r="O1200" s="69">
        <f t="shared" si="219"/>
        <v>282.85000000000002</v>
      </c>
      <c r="P1200" s="69">
        <f t="shared" si="220"/>
        <v>56.400000000000006</v>
      </c>
      <c r="Q1200" s="70">
        <f t="shared" si="221"/>
        <v>564</v>
      </c>
      <c r="R1200" s="70">
        <v>307.1124485299523</v>
      </c>
      <c r="S1200" s="71">
        <f t="shared" si="222"/>
        <v>31.221953069257278</v>
      </c>
      <c r="T1200" s="71">
        <f t="shared" si="223"/>
        <v>3.5256085004482225</v>
      </c>
      <c r="U1200" s="86">
        <v>59.70812685889846</v>
      </c>
      <c r="V1200" s="70">
        <f t="shared" si="224"/>
        <v>403.70191995765981</v>
      </c>
      <c r="W1200" s="86">
        <f t="shared" si="225"/>
        <v>141.12448744942344</v>
      </c>
      <c r="X1200" s="86">
        <f t="shared" si="226"/>
        <v>545</v>
      </c>
      <c r="Y1200" s="25">
        <f t="shared" si="227"/>
        <v>463</v>
      </c>
    </row>
    <row r="1201" spans="1:25" ht="24" x14ac:dyDescent="0.45">
      <c r="A1201" s="10" t="s">
        <v>314</v>
      </c>
      <c r="B1201" s="21" t="s">
        <v>25</v>
      </c>
      <c r="C1201" s="77" t="s">
        <v>453</v>
      </c>
      <c r="D1201" s="78">
        <v>4715</v>
      </c>
      <c r="E1201" s="74">
        <v>14916</v>
      </c>
      <c r="F1201" s="78">
        <v>4030</v>
      </c>
      <c r="G1201" s="78">
        <v>214</v>
      </c>
      <c r="H1201" s="69">
        <v>232.76566385126588</v>
      </c>
      <c r="I1201" s="69">
        <v>47.327281376482262</v>
      </c>
      <c r="J1201" s="69">
        <v>25.859547793413491</v>
      </c>
      <c r="K1201" s="69">
        <v>4253.557561275602</v>
      </c>
      <c r="L1201" s="69">
        <f t="shared" si="217"/>
        <v>201.5</v>
      </c>
      <c r="M1201" s="69">
        <f t="shared" si="218"/>
        <v>12.5</v>
      </c>
      <c r="N1201" s="69">
        <f t="shared" si="228"/>
        <v>1.25</v>
      </c>
      <c r="O1201" s="69">
        <f t="shared" si="219"/>
        <v>201.5</v>
      </c>
      <c r="P1201" s="69">
        <f t="shared" si="220"/>
        <v>68.5</v>
      </c>
      <c r="Q1201" s="70">
        <f t="shared" si="221"/>
        <v>685</v>
      </c>
      <c r="R1201" s="70">
        <v>232.76566385126588</v>
      </c>
      <c r="S1201" s="71">
        <f t="shared" si="222"/>
        <v>23.663640688241131</v>
      </c>
      <c r="T1201" s="71">
        <f t="shared" si="223"/>
        <v>2.5859547793413493</v>
      </c>
      <c r="U1201" s="86">
        <v>42.53557561275602</v>
      </c>
      <c r="V1201" s="70">
        <f t="shared" si="224"/>
        <v>363.62892537292169</v>
      </c>
      <c r="W1201" s="86">
        <f t="shared" si="225"/>
        <v>127.11593177565351</v>
      </c>
      <c r="X1201" s="86">
        <f t="shared" si="226"/>
        <v>491</v>
      </c>
      <c r="Y1201" s="25">
        <f t="shared" si="227"/>
        <v>418</v>
      </c>
    </row>
    <row r="1202" spans="1:25" ht="24" x14ac:dyDescent="0.45">
      <c r="A1202" s="10" t="s">
        <v>462</v>
      </c>
      <c r="B1202" s="21" t="s">
        <v>25</v>
      </c>
      <c r="C1202" s="77" t="s">
        <v>462</v>
      </c>
      <c r="D1202" s="78">
        <v>4082</v>
      </c>
      <c r="E1202" s="74">
        <v>14275</v>
      </c>
      <c r="F1202" s="78">
        <v>3958</v>
      </c>
      <c r="G1202" s="78">
        <v>360</v>
      </c>
      <c r="H1202" s="69">
        <v>201.51631809986583</v>
      </c>
      <c r="I1202" s="69">
        <v>40.973480928695778</v>
      </c>
      <c r="J1202" s="69">
        <v>24.748259905536177</v>
      </c>
      <c r="K1202" s="69">
        <v>4177.5634807763854</v>
      </c>
      <c r="L1202" s="69">
        <f t="shared" si="217"/>
        <v>197.9</v>
      </c>
      <c r="M1202" s="69">
        <f t="shared" si="218"/>
        <v>162.1</v>
      </c>
      <c r="N1202" s="69">
        <f t="shared" si="228"/>
        <v>16.21</v>
      </c>
      <c r="O1202" s="69">
        <f t="shared" si="219"/>
        <v>197.9</v>
      </c>
      <c r="P1202" s="69">
        <f t="shared" si="220"/>
        <v>12.4</v>
      </c>
      <c r="Q1202" s="70">
        <f t="shared" si="221"/>
        <v>124</v>
      </c>
      <c r="R1202" s="70">
        <v>201.51631809986583</v>
      </c>
      <c r="S1202" s="71">
        <f t="shared" si="222"/>
        <v>20.486740464347889</v>
      </c>
      <c r="T1202" s="71">
        <f t="shared" si="223"/>
        <v>2.4748259905536178</v>
      </c>
      <c r="U1202" s="86">
        <v>41.775634807763858</v>
      </c>
      <c r="V1202" s="70">
        <f t="shared" si="224"/>
        <v>257.49386738142397</v>
      </c>
      <c r="W1202" s="86">
        <f t="shared" si="225"/>
        <v>90.01366666619883</v>
      </c>
      <c r="X1202" s="86">
        <f t="shared" si="226"/>
        <v>348</v>
      </c>
      <c r="Y1202" s="25">
        <f t="shared" si="227"/>
        <v>296</v>
      </c>
    </row>
    <row r="1203" spans="1:25" ht="24" x14ac:dyDescent="0.45">
      <c r="A1203" s="10" t="s">
        <v>463</v>
      </c>
      <c r="B1203" s="21" t="s">
        <v>25</v>
      </c>
      <c r="C1203" s="77" t="s">
        <v>463</v>
      </c>
      <c r="D1203" s="78">
        <v>4498</v>
      </c>
      <c r="E1203" s="74">
        <v>14208</v>
      </c>
      <c r="F1203" s="78">
        <v>4091</v>
      </c>
      <c r="G1203" s="78">
        <v>371</v>
      </c>
      <c r="H1203" s="69">
        <v>222.05301293806872</v>
      </c>
      <c r="I1203" s="69">
        <v>45.149122297225283</v>
      </c>
      <c r="J1203" s="69">
        <v>24.63210344923699</v>
      </c>
      <c r="K1203" s="69">
        <v>4317.941435031883</v>
      </c>
      <c r="L1203" s="69">
        <f t="shared" si="217"/>
        <v>204.55</v>
      </c>
      <c r="M1203" s="69">
        <f t="shared" si="218"/>
        <v>166.45</v>
      </c>
      <c r="N1203" s="69">
        <f t="shared" si="228"/>
        <v>16.645</v>
      </c>
      <c r="O1203" s="69">
        <f t="shared" si="219"/>
        <v>204.55</v>
      </c>
      <c r="P1203" s="69">
        <f t="shared" si="220"/>
        <v>40.700000000000003</v>
      </c>
      <c r="Q1203" s="70">
        <f t="shared" si="221"/>
        <v>407</v>
      </c>
      <c r="R1203" s="70">
        <v>222.05301293806872</v>
      </c>
      <c r="S1203" s="71">
        <f t="shared" si="222"/>
        <v>22.574561148612641</v>
      </c>
      <c r="T1203" s="71">
        <f t="shared" si="223"/>
        <v>2.4632103449236991</v>
      </c>
      <c r="U1203" s="86">
        <v>43.179414350318837</v>
      </c>
      <c r="V1203" s="70">
        <f t="shared" si="224"/>
        <v>309.3987780920765</v>
      </c>
      <c r="W1203" s="86">
        <f t="shared" si="225"/>
        <v>108.15837581426823</v>
      </c>
      <c r="X1203" s="86">
        <f t="shared" si="226"/>
        <v>418</v>
      </c>
      <c r="Y1203" s="25">
        <f t="shared" si="227"/>
        <v>355</v>
      </c>
    </row>
    <row r="1204" spans="1:25" ht="24" x14ac:dyDescent="0.45">
      <c r="A1204" s="10" t="s">
        <v>78</v>
      </c>
      <c r="B1204" s="21" t="s">
        <v>25</v>
      </c>
      <c r="C1204" s="77" t="s">
        <v>542</v>
      </c>
      <c r="D1204" s="78">
        <v>3328</v>
      </c>
      <c r="E1204" s="74">
        <v>11171</v>
      </c>
      <c r="F1204" s="78">
        <v>2593</v>
      </c>
      <c r="G1204" s="78">
        <v>79</v>
      </c>
      <c r="H1204" s="69">
        <v>164.2935587056231</v>
      </c>
      <c r="I1204" s="69">
        <v>33.405130948236049</v>
      </c>
      <c r="J1204" s="69">
        <v>19.366921989824494</v>
      </c>
      <c r="K1204" s="69">
        <v>2736.8423713120683</v>
      </c>
      <c r="L1204" s="69">
        <f t="shared" si="217"/>
        <v>129.65</v>
      </c>
      <c r="M1204" s="69">
        <f t="shared" si="218"/>
        <v>-50.650000000000006</v>
      </c>
      <c r="N1204" s="69">
        <f t="shared" si="228"/>
        <v>-5.0650000000000004</v>
      </c>
      <c r="O1204" s="69">
        <f t="shared" si="219"/>
        <v>129.65</v>
      </c>
      <c r="P1204" s="69">
        <f t="shared" si="220"/>
        <v>73.5</v>
      </c>
      <c r="Q1204" s="70">
        <f t="shared" si="221"/>
        <v>735</v>
      </c>
      <c r="R1204" s="70">
        <v>164.2935587056231</v>
      </c>
      <c r="S1204" s="71">
        <f t="shared" si="222"/>
        <v>16.702565474118025</v>
      </c>
      <c r="T1204" s="71">
        <f t="shared" si="223"/>
        <v>1.9366921989824495</v>
      </c>
      <c r="U1204" s="86">
        <v>27.368423713120684</v>
      </c>
      <c r="V1204" s="70">
        <f t="shared" si="224"/>
        <v>284.99285569387933</v>
      </c>
      <c r="W1204" s="86">
        <f t="shared" si="225"/>
        <v>99.626651988091695</v>
      </c>
      <c r="X1204" s="86">
        <f t="shared" si="226"/>
        <v>385</v>
      </c>
      <c r="Y1204" s="25">
        <f t="shared" si="227"/>
        <v>327</v>
      </c>
    </row>
    <row r="1205" spans="1:25" ht="24" x14ac:dyDescent="0.45">
      <c r="A1205" s="10" t="s">
        <v>25</v>
      </c>
      <c r="B1205" s="21" t="s">
        <v>25</v>
      </c>
      <c r="C1205" s="77" t="s">
        <v>549</v>
      </c>
      <c r="D1205" s="78">
        <v>3619</v>
      </c>
      <c r="E1205" s="74">
        <v>10848</v>
      </c>
      <c r="F1205" s="78">
        <v>3031</v>
      </c>
      <c r="G1205" s="78">
        <v>173</v>
      </c>
      <c r="H1205" s="69">
        <v>178.65937168138521</v>
      </c>
      <c r="I1205" s="69">
        <v>36.326072386317989</v>
      </c>
      <c r="J1205" s="69">
        <v>18.806943849755267</v>
      </c>
      <c r="K1205" s="69">
        <v>3199.1396943489704</v>
      </c>
      <c r="L1205" s="69">
        <f t="shared" si="217"/>
        <v>151.55000000000001</v>
      </c>
      <c r="M1205" s="69">
        <f t="shared" si="218"/>
        <v>21.449999999999989</v>
      </c>
      <c r="N1205" s="69">
        <f t="shared" si="228"/>
        <v>2.1449999999999987</v>
      </c>
      <c r="O1205" s="69">
        <f t="shared" si="219"/>
        <v>151.55000000000001</v>
      </c>
      <c r="P1205" s="69">
        <f t="shared" si="220"/>
        <v>58.800000000000004</v>
      </c>
      <c r="Q1205" s="70">
        <f t="shared" si="221"/>
        <v>588</v>
      </c>
      <c r="R1205" s="70">
        <v>178.65937168138521</v>
      </c>
      <c r="S1205" s="71">
        <f t="shared" si="222"/>
        <v>18.163036193158995</v>
      </c>
      <c r="T1205" s="71">
        <f t="shared" si="223"/>
        <v>1.8806943849755269</v>
      </c>
      <c r="U1205" s="86">
        <v>31.991396943489704</v>
      </c>
      <c r="V1205" s="70">
        <f t="shared" si="224"/>
        <v>283.58811043305843</v>
      </c>
      <c r="W1205" s="86">
        <f t="shared" si="225"/>
        <v>99.135586810717385</v>
      </c>
      <c r="X1205" s="86">
        <f t="shared" si="226"/>
        <v>383</v>
      </c>
      <c r="Y1205" s="25">
        <f t="shared" si="227"/>
        <v>326</v>
      </c>
    </row>
    <row r="1206" spans="1:25" ht="24" x14ac:dyDescent="0.45">
      <c r="A1206" s="10" t="s">
        <v>462</v>
      </c>
      <c r="B1206" s="21" t="s">
        <v>25</v>
      </c>
      <c r="C1206" s="77" t="s">
        <v>593</v>
      </c>
      <c r="D1206" s="78">
        <v>2973</v>
      </c>
      <c r="E1206" s="74">
        <v>9540</v>
      </c>
      <c r="F1206" s="78">
        <v>2848</v>
      </c>
      <c r="G1206" s="78">
        <v>230</v>
      </c>
      <c r="H1206" s="69">
        <v>146.7682542162913</v>
      </c>
      <c r="I1206" s="69">
        <v>29.841783145764957</v>
      </c>
      <c r="J1206" s="69">
        <v>16.539292434242743</v>
      </c>
      <c r="K1206" s="69">
        <v>3005.9880730801278</v>
      </c>
      <c r="L1206" s="69">
        <f t="shared" si="217"/>
        <v>142.4</v>
      </c>
      <c r="M1206" s="69">
        <f t="shared" si="218"/>
        <v>87.6</v>
      </c>
      <c r="N1206" s="69">
        <f t="shared" si="228"/>
        <v>8.76</v>
      </c>
      <c r="O1206" s="69">
        <f t="shared" si="219"/>
        <v>142.4</v>
      </c>
      <c r="P1206" s="69">
        <f t="shared" si="220"/>
        <v>12.5</v>
      </c>
      <c r="Q1206" s="70">
        <f t="shared" si="221"/>
        <v>125</v>
      </c>
      <c r="R1206" s="70">
        <v>146.7682542162913</v>
      </c>
      <c r="S1206" s="71">
        <f t="shared" si="222"/>
        <v>14.920891572882478</v>
      </c>
      <c r="T1206" s="71">
        <f t="shared" si="223"/>
        <v>1.6539292434242743</v>
      </c>
      <c r="U1206" s="86">
        <v>30.059880730801282</v>
      </c>
      <c r="V1206" s="70">
        <f t="shared" si="224"/>
        <v>193.83509727655081</v>
      </c>
      <c r="W1206" s="86">
        <f t="shared" si="225"/>
        <v>67.76009080098342</v>
      </c>
      <c r="X1206" s="86">
        <f t="shared" si="226"/>
        <v>262</v>
      </c>
      <c r="Y1206" s="25">
        <f t="shared" si="227"/>
        <v>223</v>
      </c>
    </row>
    <row r="1207" spans="1:25" ht="24" x14ac:dyDescent="0.45">
      <c r="A1207" s="10" t="s">
        <v>25</v>
      </c>
      <c r="B1207" s="21" t="s">
        <v>25</v>
      </c>
      <c r="C1207" s="77" t="s">
        <v>608</v>
      </c>
      <c r="D1207" s="78">
        <v>3042</v>
      </c>
      <c r="E1207" s="74">
        <v>9234</v>
      </c>
      <c r="F1207" s="78">
        <v>2581</v>
      </c>
      <c r="G1207" s="78">
        <v>316</v>
      </c>
      <c r="H1207" s="69">
        <v>150.1745810043586</v>
      </c>
      <c r="I1207" s="69">
        <v>30.534377507372014</v>
      </c>
      <c r="J1207" s="69">
        <v>16.008786827861371</v>
      </c>
      <c r="K1207" s="69">
        <v>2724.1766912288658</v>
      </c>
      <c r="L1207" s="69">
        <f t="shared" si="217"/>
        <v>129.05000000000001</v>
      </c>
      <c r="M1207" s="69">
        <f t="shared" si="218"/>
        <v>186.95</v>
      </c>
      <c r="N1207" s="69">
        <f t="shared" si="228"/>
        <v>18.695</v>
      </c>
      <c r="O1207" s="69">
        <f t="shared" si="219"/>
        <v>129.05000000000001</v>
      </c>
      <c r="P1207" s="69">
        <f t="shared" si="220"/>
        <v>46.1</v>
      </c>
      <c r="Q1207" s="70">
        <f t="shared" si="221"/>
        <v>461</v>
      </c>
      <c r="R1207" s="70">
        <v>150.1745810043586</v>
      </c>
      <c r="S1207" s="71">
        <f t="shared" si="222"/>
        <v>15.267188753686007</v>
      </c>
      <c r="T1207" s="71">
        <f t="shared" si="223"/>
        <v>1.6008786827861372</v>
      </c>
      <c r="U1207" s="86">
        <v>27.241766912288661</v>
      </c>
      <c r="V1207" s="70">
        <f t="shared" si="224"/>
        <v>218.48765798754712</v>
      </c>
      <c r="W1207" s="86">
        <f t="shared" si="225"/>
        <v>76.378033452878739</v>
      </c>
      <c r="X1207" s="86">
        <f t="shared" si="226"/>
        <v>295</v>
      </c>
      <c r="Y1207" s="25">
        <f t="shared" si="227"/>
        <v>251</v>
      </c>
    </row>
    <row r="1208" spans="1:25" ht="24" x14ac:dyDescent="0.45">
      <c r="A1208" s="10" t="s">
        <v>153</v>
      </c>
      <c r="B1208" s="21" t="s">
        <v>25</v>
      </c>
      <c r="C1208" s="77" t="s">
        <v>655</v>
      </c>
      <c r="D1208" s="78">
        <v>2553</v>
      </c>
      <c r="E1208" s="74">
        <v>8186</v>
      </c>
      <c r="F1208" s="78">
        <v>2482</v>
      </c>
      <c r="G1208" s="78">
        <v>92</v>
      </c>
      <c r="H1208" s="69">
        <v>126.03409115849031</v>
      </c>
      <c r="I1208" s="69">
        <v>25.625991379461126</v>
      </c>
      <c r="J1208" s="69">
        <v>14.191891809927785</v>
      </c>
      <c r="K1208" s="69">
        <v>2619.6848305424428</v>
      </c>
      <c r="L1208" s="69">
        <f t="shared" si="217"/>
        <v>124.10000000000001</v>
      </c>
      <c r="M1208" s="69">
        <f t="shared" si="218"/>
        <v>-32.100000000000009</v>
      </c>
      <c r="N1208" s="69">
        <f t="shared" si="228"/>
        <v>-3.2100000000000009</v>
      </c>
      <c r="O1208" s="69">
        <f t="shared" si="219"/>
        <v>124.10000000000001</v>
      </c>
      <c r="P1208" s="69">
        <f t="shared" si="220"/>
        <v>7.1000000000000005</v>
      </c>
      <c r="Q1208" s="70">
        <f t="shared" si="221"/>
        <v>71</v>
      </c>
      <c r="R1208" s="70">
        <v>126.03409115849031</v>
      </c>
      <c r="S1208" s="71">
        <f t="shared" si="222"/>
        <v>12.812995689730563</v>
      </c>
      <c r="T1208" s="71">
        <f t="shared" si="223"/>
        <v>1.4191891809927786</v>
      </c>
      <c r="U1208" s="86">
        <v>26.196848305424432</v>
      </c>
      <c r="V1208" s="70">
        <f t="shared" si="224"/>
        <v>173.93474597265254</v>
      </c>
      <c r="W1208" s="86">
        <f t="shared" si="225"/>
        <v>60.80340632913186</v>
      </c>
      <c r="X1208" s="86">
        <f t="shared" si="226"/>
        <v>235</v>
      </c>
      <c r="Y1208" s="25">
        <f t="shared" si="227"/>
        <v>200</v>
      </c>
    </row>
    <row r="1209" spans="1:25" ht="24" x14ac:dyDescent="0.45">
      <c r="A1209" s="10" t="s">
        <v>314</v>
      </c>
      <c r="B1209" s="21" t="s">
        <v>25</v>
      </c>
      <c r="C1209" s="77" t="s">
        <v>635</v>
      </c>
      <c r="D1209" s="78">
        <v>2540</v>
      </c>
      <c r="E1209" s="74">
        <v>7899</v>
      </c>
      <c r="F1209" s="78">
        <v>2106</v>
      </c>
      <c r="G1209" s="78">
        <v>77</v>
      </c>
      <c r="H1209" s="69">
        <v>125.39231944479647</v>
      </c>
      <c r="I1209" s="69">
        <v>25.495502586694581</v>
      </c>
      <c r="J1209" s="69">
        <v>13.694326094138722</v>
      </c>
      <c r="K1209" s="69">
        <v>2222.8268546020886</v>
      </c>
      <c r="L1209" s="69">
        <f t="shared" si="217"/>
        <v>105.30000000000001</v>
      </c>
      <c r="M1209" s="69">
        <f t="shared" si="218"/>
        <v>-28.300000000000011</v>
      </c>
      <c r="N1209" s="69">
        <f t="shared" si="228"/>
        <v>-2.830000000000001</v>
      </c>
      <c r="O1209" s="69">
        <f t="shared" si="219"/>
        <v>105.30000000000001</v>
      </c>
      <c r="P1209" s="69">
        <f t="shared" si="220"/>
        <v>43.400000000000006</v>
      </c>
      <c r="Q1209" s="70">
        <f t="shared" si="221"/>
        <v>434</v>
      </c>
      <c r="R1209" s="70">
        <v>125.39231944479647</v>
      </c>
      <c r="S1209" s="71">
        <f t="shared" si="222"/>
        <v>12.747751293347291</v>
      </c>
      <c r="T1209" s="71">
        <f t="shared" si="223"/>
        <v>1.3694326094138722</v>
      </c>
      <c r="U1209" s="86">
        <v>22.228268546020885</v>
      </c>
      <c r="V1209" s="70">
        <f t="shared" si="224"/>
        <v>205.22890667475079</v>
      </c>
      <c r="W1209" s="86">
        <f t="shared" si="225"/>
        <v>71.743092694028761</v>
      </c>
      <c r="X1209" s="86">
        <f t="shared" si="226"/>
        <v>277</v>
      </c>
      <c r="Y1209" s="25">
        <f t="shared" si="227"/>
        <v>236</v>
      </c>
    </row>
    <row r="1210" spans="1:25" ht="24" x14ac:dyDescent="0.45">
      <c r="A1210" s="10" t="s">
        <v>314</v>
      </c>
      <c r="B1210" s="21" t="s">
        <v>25</v>
      </c>
      <c r="C1210" s="77" t="s">
        <v>374</v>
      </c>
      <c r="D1210" s="78">
        <v>2260</v>
      </c>
      <c r="E1210" s="74">
        <v>7331</v>
      </c>
      <c r="F1210" s="78">
        <v>1711</v>
      </c>
      <c r="G1210" s="78">
        <v>87</v>
      </c>
      <c r="H1210" s="69">
        <v>111.56954407292915</v>
      </c>
      <c r="I1210" s="69">
        <v>22.684974742492027</v>
      </c>
      <c r="J1210" s="69">
        <v>12.709596733273957</v>
      </c>
      <c r="K1210" s="69">
        <v>1805.9148851966638</v>
      </c>
      <c r="L1210" s="69">
        <f t="shared" si="217"/>
        <v>85.550000000000011</v>
      </c>
      <c r="M1210" s="69">
        <f t="shared" si="218"/>
        <v>1.4499999999999886</v>
      </c>
      <c r="N1210" s="69">
        <f t="shared" si="228"/>
        <v>0.14499999999999885</v>
      </c>
      <c r="O1210" s="69">
        <f t="shared" si="219"/>
        <v>85.550000000000011</v>
      </c>
      <c r="P1210" s="69">
        <f t="shared" si="220"/>
        <v>54.900000000000006</v>
      </c>
      <c r="Q1210" s="70">
        <f t="shared" si="221"/>
        <v>549</v>
      </c>
      <c r="R1210" s="70">
        <v>111.56954407292915</v>
      </c>
      <c r="S1210" s="71">
        <f t="shared" si="222"/>
        <v>11.342487371246014</v>
      </c>
      <c r="T1210" s="71">
        <f t="shared" si="223"/>
        <v>1.2709596733273958</v>
      </c>
      <c r="U1210" s="86">
        <v>18.059148851966636</v>
      </c>
      <c r="V1210" s="70">
        <f t="shared" si="224"/>
        <v>194.45522062281441</v>
      </c>
      <c r="W1210" s="86">
        <f t="shared" si="225"/>
        <v>67.976871016955755</v>
      </c>
      <c r="X1210" s="86">
        <f t="shared" si="226"/>
        <v>262</v>
      </c>
      <c r="Y1210" s="25">
        <f t="shared" si="227"/>
        <v>223</v>
      </c>
    </row>
    <row r="1211" spans="1:25" ht="24" x14ac:dyDescent="0.45">
      <c r="A1211" s="10" t="s">
        <v>153</v>
      </c>
      <c r="B1211" s="21" t="s">
        <v>25</v>
      </c>
      <c r="C1211" s="77" t="s">
        <v>875</v>
      </c>
      <c r="D1211" s="78">
        <v>1535</v>
      </c>
      <c r="E1211" s="74">
        <v>5173</v>
      </c>
      <c r="F1211" s="78">
        <v>1495</v>
      </c>
      <c r="G1211" s="78">
        <v>178</v>
      </c>
      <c r="H1211" s="69">
        <v>75.778429270772676</v>
      </c>
      <c r="I1211" s="69">
        <v>15.407715145896134</v>
      </c>
      <c r="J1211" s="69">
        <v>8.9683186333687317</v>
      </c>
      <c r="K1211" s="69">
        <v>1577.9326436990136</v>
      </c>
      <c r="L1211" s="69">
        <f t="shared" si="217"/>
        <v>74.75</v>
      </c>
      <c r="M1211" s="69">
        <f t="shared" si="218"/>
        <v>103.25</v>
      </c>
      <c r="N1211" s="69">
        <f t="shared" si="228"/>
        <v>10.324999999999999</v>
      </c>
      <c r="O1211" s="69">
        <f t="shared" si="219"/>
        <v>74.75</v>
      </c>
      <c r="P1211" s="69">
        <f t="shared" si="220"/>
        <v>4</v>
      </c>
      <c r="Q1211" s="70">
        <f t="shared" si="221"/>
        <v>40</v>
      </c>
      <c r="R1211" s="70">
        <v>75.778429270772676</v>
      </c>
      <c r="S1211" s="71">
        <f t="shared" si="222"/>
        <v>7.7038575729480669</v>
      </c>
      <c r="T1211" s="71">
        <f t="shared" si="223"/>
        <v>0.89683186333687326</v>
      </c>
      <c r="U1211" s="86">
        <v>15.779326436990136</v>
      </c>
      <c r="V1211" s="70">
        <f t="shared" si="224"/>
        <v>92.039781417374002</v>
      </c>
      <c r="W1211" s="86">
        <f t="shared" si="225"/>
        <v>32.174895226770694</v>
      </c>
      <c r="X1211" s="86">
        <f t="shared" si="226"/>
        <v>124</v>
      </c>
      <c r="Y1211" s="25">
        <f t="shared" si="227"/>
        <v>105</v>
      </c>
    </row>
    <row r="1212" spans="1:25" ht="24" x14ac:dyDescent="0.45">
      <c r="A1212" s="10" t="s">
        <v>217</v>
      </c>
      <c r="B1212" s="21" t="s">
        <v>25</v>
      </c>
      <c r="C1212" s="77" t="s">
        <v>958</v>
      </c>
      <c r="D1212" s="78">
        <v>1492</v>
      </c>
      <c r="E1212" s="74">
        <v>4081</v>
      </c>
      <c r="F1212" s="78">
        <v>1399</v>
      </c>
      <c r="G1212" s="78">
        <v>170</v>
      </c>
      <c r="H1212" s="69">
        <v>73.655645910093043</v>
      </c>
      <c r="I1212" s="69">
        <v>14.976098369822171</v>
      </c>
      <c r="J1212" s="69">
        <v>7.0751417635371725</v>
      </c>
      <c r="K1212" s="69">
        <v>1476.6072030333914</v>
      </c>
      <c r="L1212" s="69">
        <f t="shared" si="217"/>
        <v>69.95</v>
      </c>
      <c r="M1212" s="69">
        <f t="shared" si="218"/>
        <v>100.05</v>
      </c>
      <c r="N1212" s="69">
        <f t="shared" si="228"/>
        <v>10.004999999999999</v>
      </c>
      <c r="O1212" s="69">
        <f t="shared" si="219"/>
        <v>69.95</v>
      </c>
      <c r="P1212" s="69">
        <f t="shared" si="220"/>
        <v>9.3000000000000007</v>
      </c>
      <c r="Q1212" s="70">
        <f t="shared" si="221"/>
        <v>93</v>
      </c>
      <c r="R1212" s="70">
        <v>73.655645910093043</v>
      </c>
      <c r="S1212" s="71">
        <f t="shared" si="222"/>
        <v>7.4880491849110857</v>
      </c>
      <c r="T1212" s="71">
        <f t="shared" si="223"/>
        <v>0.70751417635371727</v>
      </c>
      <c r="U1212" s="86">
        <v>14.766072030333914</v>
      </c>
      <c r="V1212" s="70">
        <f t="shared" si="224"/>
        <v>94.49725294898434</v>
      </c>
      <c r="W1212" s="86">
        <f t="shared" si="225"/>
        <v>33.033968204071449</v>
      </c>
      <c r="X1212" s="86">
        <f t="shared" si="226"/>
        <v>128</v>
      </c>
      <c r="Y1212" s="25">
        <f t="shared" si="227"/>
        <v>109</v>
      </c>
    </row>
    <row r="1213" spans="1:25" ht="24" x14ac:dyDescent="0.45">
      <c r="A1213" s="10" t="s">
        <v>78</v>
      </c>
      <c r="B1213" s="21" t="s">
        <v>25</v>
      </c>
      <c r="C1213" s="77" t="s">
        <v>986</v>
      </c>
      <c r="D1213" s="78">
        <v>1268</v>
      </c>
      <c r="E1213" s="74">
        <v>3873</v>
      </c>
      <c r="F1213" s="78">
        <v>1180</v>
      </c>
      <c r="G1213" s="78">
        <v>110</v>
      </c>
      <c r="H1213" s="69">
        <v>62.597425612599181</v>
      </c>
      <c r="I1213" s="69">
        <v>12.727676094460129</v>
      </c>
      <c r="J1213" s="69">
        <v>6.7145366454740181</v>
      </c>
      <c r="K1213" s="69">
        <v>1245.4585415149406</v>
      </c>
      <c r="L1213" s="69">
        <f t="shared" si="217"/>
        <v>59</v>
      </c>
      <c r="M1213" s="69">
        <f t="shared" si="218"/>
        <v>51</v>
      </c>
      <c r="N1213" s="69">
        <f t="shared" si="228"/>
        <v>5.0999999999999996</v>
      </c>
      <c r="O1213" s="69">
        <f t="shared" si="219"/>
        <v>59</v>
      </c>
      <c r="P1213" s="69">
        <f t="shared" si="220"/>
        <v>8.8000000000000007</v>
      </c>
      <c r="Q1213" s="70">
        <f t="shared" si="221"/>
        <v>88</v>
      </c>
      <c r="R1213" s="70">
        <v>62.597425612599181</v>
      </c>
      <c r="S1213" s="71">
        <f t="shared" si="222"/>
        <v>6.3638380472300646</v>
      </c>
      <c r="T1213" s="71">
        <f t="shared" si="223"/>
        <v>0.67145366454740185</v>
      </c>
      <c r="U1213" s="86">
        <v>12.454585415149408</v>
      </c>
      <c r="V1213" s="70">
        <f t="shared" si="224"/>
        <v>84.444395410431255</v>
      </c>
      <c r="W1213" s="86">
        <f t="shared" si="225"/>
        <v>29.51973084874956</v>
      </c>
      <c r="X1213" s="86">
        <f t="shared" si="226"/>
        <v>114</v>
      </c>
      <c r="Y1213" s="25">
        <f t="shared" si="227"/>
        <v>97</v>
      </c>
    </row>
    <row r="1214" spans="1:25" ht="24" x14ac:dyDescent="0.45">
      <c r="A1214" s="10" t="s">
        <v>462</v>
      </c>
      <c r="B1214" s="21" t="s">
        <v>25</v>
      </c>
      <c r="C1214" s="77" t="s">
        <v>1047</v>
      </c>
      <c r="D1214" s="78">
        <v>987</v>
      </c>
      <c r="E1214" s="74">
        <v>3231</v>
      </c>
      <c r="F1214" s="78">
        <v>971</v>
      </c>
      <c r="G1214" s="78">
        <v>47</v>
      </c>
      <c r="H1214" s="69">
        <v>48.725283185832332</v>
      </c>
      <c r="I1214" s="69">
        <v>9.9071106508139959</v>
      </c>
      <c r="J1214" s="69">
        <v>5.6015150791444759</v>
      </c>
      <c r="K1214" s="69">
        <v>1024.8646133991588</v>
      </c>
      <c r="L1214" s="69">
        <f t="shared" si="217"/>
        <v>48.550000000000004</v>
      </c>
      <c r="M1214" s="69">
        <f t="shared" si="218"/>
        <v>-1.5500000000000043</v>
      </c>
      <c r="N1214" s="69">
        <f t="shared" si="228"/>
        <v>-0.15500000000000042</v>
      </c>
      <c r="O1214" s="69">
        <f t="shared" si="219"/>
        <v>48.550000000000004</v>
      </c>
      <c r="P1214" s="69">
        <f t="shared" si="220"/>
        <v>1.6</v>
      </c>
      <c r="Q1214" s="70">
        <f t="shared" si="221"/>
        <v>16</v>
      </c>
      <c r="R1214" s="70">
        <v>48.725283185832332</v>
      </c>
      <c r="S1214" s="71">
        <f t="shared" si="222"/>
        <v>4.9535553254069979</v>
      </c>
      <c r="T1214" s="71">
        <f t="shared" si="223"/>
        <v>0.56015150791444757</v>
      </c>
      <c r="U1214" s="86">
        <v>10.248646133991588</v>
      </c>
      <c r="V1214" s="70">
        <f t="shared" si="224"/>
        <v>65.122333137316474</v>
      </c>
      <c r="W1214" s="86">
        <f t="shared" si="225"/>
        <v>22.765202321748365</v>
      </c>
      <c r="X1214" s="86">
        <f t="shared" si="226"/>
        <v>88</v>
      </c>
      <c r="Y1214" s="25">
        <f t="shared" si="227"/>
        <v>75</v>
      </c>
    </row>
    <row r="1215" spans="1:25" ht="24" x14ac:dyDescent="0.45">
      <c r="A1215" s="10" t="s">
        <v>25</v>
      </c>
      <c r="B1215" s="21" t="s">
        <v>25</v>
      </c>
      <c r="C1215" s="77" t="s">
        <v>1078</v>
      </c>
      <c r="D1215" s="78">
        <v>845</v>
      </c>
      <c r="E1215" s="74">
        <v>2970</v>
      </c>
      <c r="F1215" s="78">
        <v>733</v>
      </c>
      <c r="G1215" s="78">
        <v>63</v>
      </c>
      <c r="H1215" s="69">
        <v>41.71516139009961</v>
      </c>
      <c r="I1215" s="69">
        <v>8.4817715298255596</v>
      </c>
      <c r="J1215" s="69">
        <v>5.1490250031133069</v>
      </c>
      <c r="K1215" s="69">
        <v>773.66195841563683</v>
      </c>
      <c r="L1215" s="69">
        <f t="shared" si="217"/>
        <v>36.65</v>
      </c>
      <c r="M1215" s="69">
        <f t="shared" si="218"/>
        <v>26.35</v>
      </c>
      <c r="N1215" s="69">
        <f t="shared" si="228"/>
        <v>2.6350000000000002</v>
      </c>
      <c r="O1215" s="69">
        <f t="shared" si="219"/>
        <v>36.65</v>
      </c>
      <c r="P1215" s="69">
        <f t="shared" si="220"/>
        <v>11.200000000000001</v>
      </c>
      <c r="Q1215" s="70">
        <f t="shared" si="221"/>
        <v>112</v>
      </c>
      <c r="R1215" s="70">
        <v>41.71516139009961</v>
      </c>
      <c r="S1215" s="71">
        <f t="shared" si="222"/>
        <v>4.2408857649127798</v>
      </c>
      <c r="T1215" s="71">
        <f t="shared" si="223"/>
        <v>0.51490250031133067</v>
      </c>
      <c r="U1215" s="86">
        <v>7.7366195841563687</v>
      </c>
      <c r="V1215" s="70">
        <f t="shared" si="224"/>
        <v>61.74276423885744</v>
      </c>
      <c r="W1215" s="86">
        <f t="shared" si="225"/>
        <v>21.583786269416823</v>
      </c>
      <c r="X1215" s="86">
        <f t="shared" si="226"/>
        <v>83</v>
      </c>
      <c r="Y1215" s="25">
        <f t="shared" si="227"/>
        <v>71</v>
      </c>
    </row>
    <row r="1216" spans="1:25" ht="24" x14ac:dyDescent="0.45">
      <c r="A1216" s="10" t="s">
        <v>196</v>
      </c>
      <c r="B1216" s="21" t="s">
        <v>25</v>
      </c>
      <c r="C1216" s="77" t="s">
        <v>1098</v>
      </c>
      <c r="D1216" s="78">
        <v>822</v>
      </c>
      <c r="E1216" s="74">
        <v>2738</v>
      </c>
      <c r="F1216" s="78">
        <v>743</v>
      </c>
      <c r="G1216" s="78">
        <v>46</v>
      </c>
      <c r="H1216" s="69">
        <v>40.579719127410513</v>
      </c>
      <c r="I1216" s="69">
        <v>8.2509067426232061</v>
      </c>
      <c r="J1216" s="69">
        <v>4.7468116021967113</v>
      </c>
      <c r="K1216" s="69">
        <v>784.21669181830578</v>
      </c>
      <c r="L1216" s="69">
        <f t="shared" si="217"/>
        <v>37.15</v>
      </c>
      <c r="M1216" s="69">
        <f t="shared" si="218"/>
        <v>8.8500000000000014</v>
      </c>
      <c r="N1216" s="69">
        <f t="shared" si="228"/>
        <v>0.88500000000000012</v>
      </c>
      <c r="O1216" s="69">
        <f t="shared" si="219"/>
        <v>37.15</v>
      </c>
      <c r="P1216" s="69">
        <f t="shared" si="220"/>
        <v>7.9</v>
      </c>
      <c r="Q1216" s="70">
        <f t="shared" si="221"/>
        <v>79</v>
      </c>
      <c r="R1216" s="70">
        <v>40.579719127410513</v>
      </c>
      <c r="S1216" s="71">
        <f t="shared" si="222"/>
        <v>4.1254533713116031</v>
      </c>
      <c r="T1216" s="71">
        <f t="shared" si="223"/>
        <v>0.47468116021967116</v>
      </c>
      <c r="U1216" s="86">
        <v>7.8421669181830582</v>
      </c>
      <c r="V1216" s="70">
        <f t="shared" si="224"/>
        <v>59.087658256685501</v>
      </c>
      <c r="W1216" s="86">
        <f t="shared" si="225"/>
        <v>20.655625038731543</v>
      </c>
      <c r="X1216" s="86">
        <f t="shared" si="226"/>
        <v>80</v>
      </c>
      <c r="Y1216" s="25">
        <f t="shared" si="227"/>
        <v>68</v>
      </c>
    </row>
    <row r="1217" spans="1:25" ht="24" x14ac:dyDescent="0.45">
      <c r="A1217" s="10" t="s">
        <v>375</v>
      </c>
      <c r="B1217" s="21" t="s">
        <v>25</v>
      </c>
      <c r="C1217" s="77" t="s">
        <v>1121</v>
      </c>
      <c r="D1217" s="78">
        <v>651</v>
      </c>
      <c r="E1217" s="74">
        <v>2460</v>
      </c>
      <c r="F1217" s="78">
        <v>599</v>
      </c>
      <c r="G1217" s="78">
        <v>119</v>
      </c>
      <c r="H1217" s="69">
        <v>32.137952739591533</v>
      </c>
      <c r="I1217" s="69">
        <v>6.5344772377709335</v>
      </c>
      <c r="J1217" s="69">
        <v>4.2648489924776882</v>
      </c>
      <c r="K1217" s="69">
        <v>632.22853081987239</v>
      </c>
      <c r="L1217" s="69">
        <f t="shared" si="217"/>
        <v>29.950000000000003</v>
      </c>
      <c r="M1217" s="69">
        <f t="shared" si="218"/>
        <v>89.05</v>
      </c>
      <c r="N1217" s="69">
        <f t="shared" si="228"/>
        <v>8.9049999999999994</v>
      </c>
      <c r="O1217" s="69">
        <f t="shared" si="219"/>
        <v>29.950000000000003</v>
      </c>
      <c r="P1217" s="69">
        <f t="shared" si="220"/>
        <v>5.2</v>
      </c>
      <c r="Q1217" s="70">
        <f t="shared" si="221"/>
        <v>52</v>
      </c>
      <c r="R1217" s="70">
        <v>32.137952739591533</v>
      </c>
      <c r="S1217" s="71">
        <f t="shared" si="222"/>
        <v>3.2672386188854667</v>
      </c>
      <c r="T1217" s="71">
        <f t="shared" si="223"/>
        <v>0.42648489924776883</v>
      </c>
      <c r="U1217" s="86">
        <v>6.3222853081987243</v>
      </c>
      <c r="V1217" s="70">
        <f t="shared" si="224"/>
        <v>37.595991767427954</v>
      </c>
      <c r="W1217" s="86">
        <f t="shared" si="225"/>
        <v>13.142655028461286</v>
      </c>
      <c r="X1217" s="86">
        <f t="shared" si="226"/>
        <v>51</v>
      </c>
      <c r="Y1217" s="25">
        <f t="shared" si="227"/>
        <v>43</v>
      </c>
    </row>
    <row r="1218" spans="1:25" ht="24" x14ac:dyDescent="0.45">
      <c r="A1218" s="10" t="s">
        <v>153</v>
      </c>
      <c r="B1218" s="21" t="s">
        <v>25</v>
      </c>
      <c r="C1218" s="77" t="s">
        <v>1123</v>
      </c>
      <c r="D1218" s="78">
        <v>774</v>
      </c>
      <c r="E1218" s="74">
        <v>2457</v>
      </c>
      <c r="F1218" s="78">
        <v>771</v>
      </c>
      <c r="G1218" s="78">
        <v>90</v>
      </c>
      <c r="H1218" s="69">
        <v>38.210100492233252</v>
      </c>
      <c r="I1218" s="69">
        <v>7.7691019693313406</v>
      </c>
      <c r="J1218" s="69">
        <v>4.2596479571210084</v>
      </c>
      <c r="K1218" s="69">
        <v>813.76994534577898</v>
      </c>
      <c r="L1218" s="69">
        <f t="shared" ref="L1218:L1243" si="229">0.05*F1218</f>
        <v>38.550000000000004</v>
      </c>
      <c r="M1218" s="69">
        <f t="shared" ref="M1218:M1243" si="230">G1218-L1218</f>
        <v>51.449999999999996</v>
      </c>
      <c r="N1218" s="69">
        <f t="shared" si="228"/>
        <v>5.1449999999999996</v>
      </c>
      <c r="O1218" s="69">
        <f t="shared" ref="O1218:O1243" si="231">0.05*F1218</f>
        <v>38.550000000000004</v>
      </c>
      <c r="P1218" s="69">
        <f t="shared" ref="P1218:P1243" si="232">Q1218*0.1</f>
        <v>0.30000000000000004</v>
      </c>
      <c r="Q1218" s="70">
        <f t="shared" ref="Q1218:Q1243" si="233">D1218-F1218</f>
        <v>3</v>
      </c>
      <c r="R1218" s="70">
        <v>38.210100492233252</v>
      </c>
      <c r="S1218" s="71">
        <f t="shared" ref="S1218:S1243" si="234">0.5*I1218</f>
        <v>3.8845509846656703</v>
      </c>
      <c r="T1218" s="71">
        <f t="shared" ref="T1218:T1243" si="235">0.1*J1218</f>
        <v>0.42596479571210089</v>
      </c>
      <c r="U1218" s="86">
        <v>8.13769945345779</v>
      </c>
      <c r="V1218" s="70">
        <f t="shared" ref="V1218:V1243" si="236">Q1218*0.1+R1218+S1218-T1218+U1218-M1218*0.1</f>
        <v>44.961386134644613</v>
      </c>
      <c r="W1218" s="86">
        <f t="shared" ref="W1218:W1243" si="237">V1218*$AB$5/$V$1244</f>
        <v>15.717419857534523</v>
      </c>
      <c r="X1218" s="86">
        <f t="shared" ref="X1218:X1243" si="238">ROUND(V1218+W1218,)</f>
        <v>61</v>
      </c>
      <c r="Y1218" s="25">
        <f t="shared" ref="Y1218:Y1243" si="239">ROUND(X1218/$AA$5*1000000,0)</f>
        <v>52</v>
      </c>
    </row>
    <row r="1219" spans="1:25" ht="24" x14ac:dyDescent="0.45">
      <c r="A1219" s="10" t="s">
        <v>78</v>
      </c>
      <c r="B1219" s="21" t="s">
        <v>25</v>
      </c>
      <c r="C1219" s="77" t="s">
        <v>541</v>
      </c>
      <c r="D1219" s="78">
        <v>674</v>
      </c>
      <c r="E1219" s="74">
        <v>2258</v>
      </c>
      <c r="F1219" s="78">
        <v>600</v>
      </c>
      <c r="G1219" s="78">
        <v>47</v>
      </c>
      <c r="H1219" s="69">
        <v>33.273395002280637</v>
      </c>
      <c r="I1219" s="69">
        <v>6.7653420249732861</v>
      </c>
      <c r="J1219" s="69">
        <v>3.9146459451278939</v>
      </c>
      <c r="K1219" s="69">
        <v>633.28400416013926</v>
      </c>
      <c r="L1219" s="69">
        <f t="shared" si="229"/>
        <v>30</v>
      </c>
      <c r="M1219" s="69">
        <f t="shared" si="230"/>
        <v>17</v>
      </c>
      <c r="N1219" s="69">
        <f t="shared" ref="N1219:N1243" si="240">M1219/10</f>
        <v>1.7</v>
      </c>
      <c r="O1219" s="69">
        <f t="shared" si="231"/>
        <v>30</v>
      </c>
      <c r="P1219" s="69">
        <f t="shared" si="232"/>
        <v>7.4</v>
      </c>
      <c r="Q1219" s="70">
        <f t="shared" si="233"/>
        <v>74</v>
      </c>
      <c r="R1219" s="70">
        <v>33.273395002280637</v>
      </c>
      <c r="S1219" s="71">
        <f t="shared" si="234"/>
        <v>3.382671012486643</v>
      </c>
      <c r="T1219" s="71">
        <f t="shared" si="235"/>
        <v>0.39146459451278942</v>
      </c>
      <c r="U1219" s="86">
        <v>6.3328400416013935</v>
      </c>
      <c r="V1219" s="70">
        <f t="shared" si="236"/>
        <v>48.297441461855882</v>
      </c>
      <c r="W1219" s="86">
        <f t="shared" si="237"/>
        <v>16.883624611291914</v>
      </c>
      <c r="X1219" s="86">
        <f t="shared" si="238"/>
        <v>65</v>
      </c>
      <c r="Y1219" s="25">
        <f t="shared" si="239"/>
        <v>55</v>
      </c>
    </row>
    <row r="1220" spans="1:25" ht="24" x14ac:dyDescent="0.45">
      <c r="A1220" s="10" t="s">
        <v>375</v>
      </c>
      <c r="B1220" s="21" t="s">
        <v>25</v>
      </c>
      <c r="C1220" s="77" t="s">
        <v>1143</v>
      </c>
      <c r="D1220" s="78">
        <v>648</v>
      </c>
      <c r="E1220" s="74">
        <v>2237</v>
      </c>
      <c r="F1220" s="78">
        <v>580</v>
      </c>
      <c r="G1220" s="78">
        <v>90</v>
      </c>
      <c r="H1220" s="69">
        <v>31.989851574892956</v>
      </c>
      <c r="I1220" s="69">
        <v>6.5043644394401925</v>
      </c>
      <c r="J1220" s="69">
        <v>3.8782386976311338</v>
      </c>
      <c r="K1220" s="69">
        <v>612.17453735480126</v>
      </c>
      <c r="L1220" s="69">
        <f t="shared" si="229"/>
        <v>29</v>
      </c>
      <c r="M1220" s="69">
        <f t="shared" si="230"/>
        <v>61</v>
      </c>
      <c r="N1220" s="69">
        <f t="shared" si="240"/>
        <v>6.1</v>
      </c>
      <c r="O1220" s="69">
        <f t="shared" si="231"/>
        <v>29</v>
      </c>
      <c r="P1220" s="69">
        <f t="shared" si="232"/>
        <v>6.8000000000000007</v>
      </c>
      <c r="Q1220" s="70">
        <f t="shared" si="233"/>
        <v>68</v>
      </c>
      <c r="R1220" s="70">
        <v>31.989851574892956</v>
      </c>
      <c r="S1220" s="71">
        <f t="shared" si="234"/>
        <v>3.2521822197200962</v>
      </c>
      <c r="T1220" s="71">
        <f t="shared" si="235"/>
        <v>0.38782386976311339</v>
      </c>
      <c r="U1220" s="86">
        <v>6.1217453735480127</v>
      </c>
      <c r="V1220" s="70">
        <f t="shared" si="236"/>
        <v>41.675955298397959</v>
      </c>
      <c r="W1220" s="86">
        <f t="shared" si="237"/>
        <v>14.568912208959388</v>
      </c>
      <c r="X1220" s="86">
        <f t="shared" si="238"/>
        <v>56</v>
      </c>
      <c r="Y1220" s="25">
        <f t="shared" si="239"/>
        <v>48</v>
      </c>
    </row>
    <row r="1221" spans="1:25" ht="24" x14ac:dyDescent="0.45">
      <c r="A1221" s="10" t="s">
        <v>217</v>
      </c>
      <c r="B1221" s="21" t="s">
        <v>25</v>
      </c>
      <c r="C1221" s="77" t="s">
        <v>1207</v>
      </c>
      <c r="D1221" s="78">
        <v>457</v>
      </c>
      <c r="E1221" s="74">
        <v>1526</v>
      </c>
      <c r="F1221" s="78">
        <v>412</v>
      </c>
      <c r="G1221" s="78">
        <v>16</v>
      </c>
      <c r="H1221" s="69">
        <v>22.56074408908346</v>
      </c>
      <c r="I1221" s="69">
        <v>4.5871829457163082</v>
      </c>
      <c r="J1221" s="69">
        <v>2.6455933180979478</v>
      </c>
      <c r="K1221" s="69">
        <v>434.85501618996227</v>
      </c>
      <c r="L1221" s="69">
        <f t="shared" si="229"/>
        <v>20.6</v>
      </c>
      <c r="M1221" s="69">
        <f t="shared" si="230"/>
        <v>-4.6000000000000014</v>
      </c>
      <c r="N1221" s="69">
        <f t="shared" si="240"/>
        <v>-0.46000000000000013</v>
      </c>
      <c r="O1221" s="69">
        <f t="shared" si="231"/>
        <v>20.6</v>
      </c>
      <c r="P1221" s="69">
        <f t="shared" si="232"/>
        <v>4.5</v>
      </c>
      <c r="Q1221" s="70">
        <f t="shared" si="233"/>
        <v>45</v>
      </c>
      <c r="R1221" s="70">
        <v>22.56074408908346</v>
      </c>
      <c r="S1221" s="71">
        <f t="shared" si="234"/>
        <v>2.2935914728581541</v>
      </c>
      <c r="T1221" s="71">
        <f t="shared" si="235"/>
        <v>0.2645593318097948</v>
      </c>
      <c r="U1221" s="86">
        <v>4.348550161899623</v>
      </c>
      <c r="V1221" s="70">
        <f t="shared" si="236"/>
        <v>33.898326392031443</v>
      </c>
      <c r="W1221" s="86">
        <f t="shared" si="237"/>
        <v>11.850040093865379</v>
      </c>
      <c r="X1221" s="86">
        <f t="shared" si="238"/>
        <v>46</v>
      </c>
      <c r="Y1221" s="25">
        <f t="shared" si="239"/>
        <v>39</v>
      </c>
    </row>
    <row r="1222" spans="1:25" ht="24" x14ac:dyDescent="0.45">
      <c r="A1222" s="10" t="s">
        <v>78</v>
      </c>
      <c r="B1222" s="21" t="s">
        <v>25</v>
      </c>
      <c r="C1222" s="77" t="s">
        <v>1265</v>
      </c>
      <c r="D1222" s="78">
        <v>238</v>
      </c>
      <c r="E1222" s="74">
        <v>621</v>
      </c>
      <c r="F1222" s="78">
        <v>216</v>
      </c>
      <c r="G1222" s="78">
        <v>67</v>
      </c>
      <c r="H1222" s="69">
        <v>11.749359066087228</v>
      </c>
      <c r="I1222" s="69">
        <v>2.3889486675721692</v>
      </c>
      <c r="J1222" s="69">
        <v>1.0766143188327824</v>
      </c>
      <c r="K1222" s="69">
        <v>227.98224149765014</v>
      </c>
      <c r="L1222" s="69">
        <f t="shared" si="229"/>
        <v>10.8</v>
      </c>
      <c r="M1222" s="69">
        <f t="shared" si="230"/>
        <v>56.2</v>
      </c>
      <c r="N1222" s="69">
        <f t="shared" si="240"/>
        <v>5.62</v>
      </c>
      <c r="O1222" s="69">
        <f t="shared" si="231"/>
        <v>10.8</v>
      </c>
      <c r="P1222" s="69">
        <f t="shared" si="232"/>
        <v>2.2000000000000002</v>
      </c>
      <c r="Q1222" s="70">
        <f t="shared" si="233"/>
        <v>22</v>
      </c>
      <c r="R1222" s="70">
        <v>11.749359066087228</v>
      </c>
      <c r="S1222" s="71">
        <f t="shared" si="234"/>
        <v>1.1944743337860846</v>
      </c>
      <c r="T1222" s="71">
        <f t="shared" si="235"/>
        <v>0.10766143188327824</v>
      </c>
      <c r="U1222" s="86">
        <v>2.2798224149765014</v>
      </c>
      <c r="V1222" s="70">
        <f t="shared" si="236"/>
        <v>11.695994382966536</v>
      </c>
      <c r="W1222" s="86">
        <f t="shared" si="237"/>
        <v>4.0886385001106795</v>
      </c>
      <c r="X1222" s="86">
        <f t="shared" si="238"/>
        <v>16</v>
      </c>
      <c r="Y1222" s="25">
        <f t="shared" si="239"/>
        <v>14</v>
      </c>
    </row>
    <row r="1223" spans="1:25" ht="24" x14ac:dyDescent="0.45">
      <c r="A1223" s="5" t="s">
        <v>27</v>
      </c>
      <c r="B1223" s="15" t="s">
        <v>27</v>
      </c>
      <c r="C1223" s="67" t="s">
        <v>27</v>
      </c>
      <c r="D1223" s="68">
        <v>158368</v>
      </c>
      <c r="E1223" s="68">
        <v>529673</v>
      </c>
      <c r="F1223" s="68">
        <v>155166</v>
      </c>
      <c r="G1223" s="68">
        <v>25402</v>
      </c>
      <c r="H1223" s="69">
        <v>5510.7073038311428</v>
      </c>
      <c r="I1223" s="69">
        <v>775.20103529702851</v>
      </c>
      <c r="J1223" s="69">
        <v>724.57509374201743</v>
      </c>
      <c r="K1223" s="69">
        <v>170601.78592278706</v>
      </c>
      <c r="L1223" s="69">
        <f t="shared" si="229"/>
        <v>7758.3</v>
      </c>
      <c r="M1223" s="69">
        <f t="shared" si="230"/>
        <v>17643.7</v>
      </c>
      <c r="N1223" s="69">
        <f t="shared" si="240"/>
        <v>1764.3700000000001</v>
      </c>
      <c r="O1223" s="69">
        <f t="shared" si="231"/>
        <v>7758.3</v>
      </c>
      <c r="P1223" s="69">
        <f t="shared" si="232"/>
        <v>320.20000000000005</v>
      </c>
      <c r="Q1223" s="70">
        <f t="shared" si="233"/>
        <v>3202</v>
      </c>
      <c r="R1223" s="70">
        <v>5510.7073038311428</v>
      </c>
      <c r="S1223" s="71">
        <f t="shared" si="234"/>
        <v>387.60051764851426</v>
      </c>
      <c r="T1223" s="71">
        <f t="shared" si="235"/>
        <v>72.457509374201749</v>
      </c>
      <c r="U1223" s="86">
        <v>1706.0178592278708</v>
      </c>
      <c r="V1223" s="70">
        <f t="shared" si="236"/>
        <v>6087.6981713333262</v>
      </c>
      <c r="W1223" s="86">
        <f t="shared" si="237"/>
        <v>2128.1129509275379</v>
      </c>
      <c r="X1223" s="86">
        <f t="shared" si="238"/>
        <v>8216</v>
      </c>
      <c r="Y1223" s="25">
        <f t="shared" si="239"/>
        <v>6987</v>
      </c>
    </row>
    <row r="1224" spans="1:25" ht="24" x14ac:dyDescent="0.45">
      <c r="A1224" s="8" t="s">
        <v>145</v>
      </c>
      <c r="B1224" s="19" t="s">
        <v>27</v>
      </c>
      <c r="C1224" s="72" t="s">
        <v>145</v>
      </c>
      <c r="D1224" s="73">
        <v>23986</v>
      </c>
      <c r="E1224" s="74">
        <v>80712</v>
      </c>
      <c r="F1224" s="73">
        <v>23193</v>
      </c>
      <c r="G1224" s="73">
        <v>2553</v>
      </c>
      <c r="H1224" s="69">
        <v>834.63720820932122</v>
      </c>
      <c r="I1224" s="69">
        <v>117.40990624769225</v>
      </c>
      <c r="J1224" s="69">
        <v>110.41133862988242</v>
      </c>
      <c r="K1224" s="69">
        <v>25500.220543851105</v>
      </c>
      <c r="L1224" s="69">
        <f t="shared" si="229"/>
        <v>1159.6500000000001</v>
      </c>
      <c r="M1224" s="69">
        <f t="shared" si="230"/>
        <v>1393.35</v>
      </c>
      <c r="N1224" s="69">
        <f t="shared" si="240"/>
        <v>139.33499999999998</v>
      </c>
      <c r="O1224" s="69">
        <f t="shared" si="231"/>
        <v>1159.6500000000001</v>
      </c>
      <c r="P1224" s="69">
        <f t="shared" si="232"/>
        <v>79.300000000000011</v>
      </c>
      <c r="Q1224" s="70">
        <f t="shared" si="233"/>
        <v>793</v>
      </c>
      <c r="R1224" s="70">
        <v>834.63720820932122</v>
      </c>
      <c r="S1224" s="71">
        <f t="shared" si="234"/>
        <v>58.704953123846124</v>
      </c>
      <c r="T1224" s="71">
        <f t="shared" si="235"/>
        <v>11.041133862988243</v>
      </c>
      <c r="U1224" s="86">
        <v>255.00220543851106</v>
      </c>
      <c r="V1224" s="70">
        <f t="shared" si="236"/>
        <v>1077.2682329086902</v>
      </c>
      <c r="W1224" s="86">
        <f t="shared" si="237"/>
        <v>376.58707996912619</v>
      </c>
      <c r="X1224" s="86">
        <f t="shared" si="238"/>
        <v>1454</v>
      </c>
      <c r="Y1224" s="25">
        <f t="shared" si="239"/>
        <v>1236</v>
      </c>
    </row>
    <row r="1225" spans="1:25" ht="24" x14ac:dyDescent="0.45">
      <c r="A1225" s="8" t="s">
        <v>1290</v>
      </c>
      <c r="B1225" s="19" t="s">
        <v>27</v>
      </c>
      <c r="C1225" s="72" t="s">
        <v>154</v>
      </c>
      <c r="D1225" s="73">
        <v>22475</v>
      </c>
      <c r="E1225" s="74">
        <v>75271</v>
      </c>
      <c r="F1225" s="73">
        <v>21965</v>
      </c>
      <c r="G1225" s="73">
        <v>1902</v>
      </c>
      <c r="H1225" s="69">
        <v>782.05917012025736</v>
      </c>
      <c r="I1225" s="69">
        <v>110.0136597563947</v>
      </c>
      <c r="J1225" s="69">
        <v>102.96823111817176</v>
      </c>
      <c r="K1225" s="69">
        <v>24150.060114935088</v>
      </c>
      <c r="L1225" s="69">
        <f t="shared" si="229"/>
        <v>1098.25</v>
      </c>
      <c r="M1225" s="69">
        <f t="shared" si="230"/>
        <v>803.75</v>
      </c>
      <c r="N1225" s="69">
        <f t="shared" si="240"/>
        <v>80.375</v>
      </c>
      <c r="O1225" s="69">
        <f t="shared" si="231"/>
        <v>1098.25</v>
      </c>
      <c r="P1225" s="69">
        <f t="shared" si="232"/>
        <v>51</v>
      </c>
      <c r="Q1225" s="70">
        <f t="shared" si="233"/>
        <v>510</v>
      </c>
      <c r="R1225" s="70">
        <v>782.05917012025736</v>
      </c>
      <c r="S1225" s="71">
        <f t="shared" si="234"/>
        <v>55.006829878197351</v>
      </c>
      <c r="T1225" s="71">
        <f t="shared" si="235"/>
        <v>10.296823111817176</v>
      </c>
      <c r="U1225" s="86">
        <v>241.50060114935087</v>
      </c>
      <c r="V1225" s="70">
        <f t="shared" si="236"/>
        <v>1038.8947780359883</v>
      </c>
      <c r="W1225" s="86">
        <f t="shared" si="237"/>
        <v>363.1726425269124</v>
      </c>
      <c r="X1225" s="86">
        <f t="shared" si="238"/>
        <v>1402</v>
      </c>
      <c r="Y1225" s="25">
        <f t="shared" si="239"/>
        <v>1192</v>
      </c>
    </row>
    <row r="1226" spans="1:25" ht="24" x14ac:dyDescent="0.45">
      <c r="A1226" s="8" t="s">
        <v>27</v>
      </c>
      <c r="B1226" s="19" t="s">
        <v>27</v>
      </c>
      <c r="C1226" s="72" t="s">
        <v>211</v>
      </c>
      <c r="D1226" s="73">
        <v>15268</v>
      </c>
      <c r="E1226" s="74">
        <v>51793</v>
      </c>
      <c r="F1226" s="73">
        <v>15097</v>
      </c>
      <c r="G1226" s="73">
        <v>1796</v>
      </c>
      <c r="H1226" s="69">
        <v>531.27828295421978</v>
      </c>
      <c r="I1226" s="69">
        <v>74.735864612264038</v>
      </c>
      <c r="J1226" s="69">
        <v>70.851105927959907</v>
      </c>
      <c r="K1226" s="69">
        <v>16598.837129759846</v>
      </c>
      <c r="L1226" s="69">
        <f t="shared" si="229"/>
        <v>754.85</v>
      </c>
      <c r="M1226" s="69">
        <f t="shared" si="230"/>
        <v>1041.1500000000001</v>
      </c>
      <c r="N1226" s="69">
        <f t="shared" si="240"/>
        <v>104.11500000000001</v>
      </c>
      <c r="O1226" s="69">
        <f t="shared" si="231"/>
        <v>754.85</v>
      </c>
      <c r="P1226" s="69">
        <f t="shared" si="232"/>
        <v>17.100000000000001</v>
      </c>
      <c r="Q1226" s="70">
        <f t="shared" si="233"/>
        <v>171</v>
      </c>
      <c r="R1226" s="70">
        <v>531.27828295421978</v>
      </c>
      <c r="S1226" s="71">
        <f t="shared" si="234"/>
        <v>37.367932306132019</v>
      </c>
      <c r="T1226" s="71">
        <f t="shared" si="235"/>
        <v>7.0851105927959912</v>
      </c>
      <c r="U1226" s="86">
        <v>165.98837129759846</v>
      </c>
      <c r="V1226" s="70">
        <f t="shared" si="236"/>
        <v>640.53447596515434</v>
      </c>
      <c r="W1226" s="86">
        <f t="shared" si="237"/>
        <v>223.91545629445625</v>
      </c>
      <c r="X1226" s="86">
        <f t="shared" si="238"/>
        <v>864</v>
      </c>
      <c r="Y1226" s="25">
        <f t="shared" si="239"/>
        <v>735</v>
      </c>
    </row>
    <row r="1227" spans="1:25" ht="24" x14ac:dyDescent="0.45">
      <c r="A1227" s="9" t="s">
        <v>232</v>
      </c>
      <c r="B1227" s="20" t="s">
        <v>27</v>
      </c>
      <c r="C1227" s="75" t="s">
        <v>232</v>
      </c>
      <c r="D1227" s="76">
        <v>13454</v>
      </c>
      <c r="E1227" s="74">
        <v>45453</v>
      </c>
      <c r="F1227" s="76">
        <v>13146</v>
      </c>
      <c r="G1227" s="76">
        <v>1344</v>
      </c>
      <c r="H1227" s="69">
        <v>468.15679976854028</v>
      </c>
      <c r="I1227" s="69">
        <v>65.856452874862484</v>
      </c>
      <c r="J1227" s="69">
        <v>62.178196237784292</v>
      </c>
      <c r="K1227" s="69">
        <v>14453.753256131877</v>
      </c>
      <c r="L1227" s="69">
        <f t="shared" si="229"/>
        <v>657.30000000000007</v>
      </c>
      <c r="M1227" s="69">
        <f t="shared" si="230"/>
        <v>686.69999999999993</v>
      </c>
      <c r="N1227" s="69">
        <f t="shared" si="240"/>
        <v>68.669999999999987</v>
      </c>
      <c r="O1227" s="69">
        <f t="shared" si="231"/>
        <v>657.30000000000007</v>
      </c>
      <c r="P1227" s="69">
        <f t="shared" si="232"/>
        <v>30.8</v>
      </c>
      <c r="Q1227" s="70">
        <f t="shared" si="233"/>
        <v>308</v>
      </c>
      <c r="R1227" s="70">
        <v>468.15679976854028</v>
      </c>
      <c r="S1227" s="71">
        <f t="shared" si="234"/>
        <v>32.928226437431242</v>
      </c>
      <c r="T1227" s="71">
        <f t="shared" si="235"/>
        <v>6.2178196237784293</v>
      </c>
      <c r="U1227" s="86">
        <v>144.53753256131878</v>
      </c>
      <c r="V1227" s="70">
        <f t="shared" si="236"/>
        <v>601.53473914351196</v>
      </c>
      <c r="W1227" s="86">
        <f t="shared" si="237"/>
        <v>210.28208573680837</v>
      </c>
      <c r="X1227" s="86">
        <f t="shared" si="238"/>
        <v>812</v>
      </c>
      <c r="Y1227" s="25">
        <f t="shared" si="239"/>
        <v>690</v>
      </c>
    </row>
    <row r="1228" spans="1:25" ht="24" x14ac:dyDescent="0.45">
      <c r="A1228" s="9" t="s">
        <v>284</v>
      </c>
      <c r="B1228" s="20" t="s">
        <v>27</v>
      </c>
      <c r="C1228" s="75" t="s">
        <v>284</v>
      </c>
      <c r="D1228" s="76">
        <v>10344</v>
      </c>
      <c r="E1228" s="74">
        <v>34237</v>
      </c>
      <c r="F1228" s="76">
        <v>10197</v>
      </c>
      <c r="G1228" s="76">
        <v>1244</v>
      </c>
      <c r="H1228" s="69">
        <v>359.93860092208865</v>
      </c>
      <c r="I1228" s="69">
        <v>50.63320562937249</v>
      </c>
      <c r="J1228" s="69">
        <v>46.835080293776443</v>
      </c>
      <c r="K1228" s="69">
        <v>11211.389164215483</v>
      </c>
      <c r="L1228" s="69">
        <f t="shared" si="229"/>
        <v>509.85</v>
      </c>
      <c r="M1228" s="69">
        <f t="shared" si="230"/>
        <v>734.15</v>
      </c>
      <c r="N1228" s="69">
        <f t="shared" si="240"/>
        <v>73.414999999999992</v>
      </c>
      <c r="O1228" s="69">
        <f t="shared" si="231"/>
        <v>509.85</v>
      </c>
      <c r="P1228" s="69">
        <f t="shared" si="232"/>
        <v>14.700000000000001</v>
      </c>
      <c r="Q1228" s="70">
        <f t="shared" si="233"/>
        <v>147</v>
      </c>
      <c r="R1228" s="70">
        <v>359.93860092208865</v>
      </c>
      <c r="S1228" s="71">
        <f t="shared" si="234"/>
        <v>25.316602814686245</v>
      </c>
      <c r="T1228" s="71">
        <f t="shared" si="235"/>
        <v>4.6835080293776441</v>
      </c>
      <c r="U1228" s="86">
        <v>112.11389164215484</v>
      </c>
      <c r="V1228" s="70">
        <f t="shared" si="236"/>
        <v>433.97058734955203</v>
      </c>
      <c r="W1228" s="86">
        <f t="shared" si="237"/>
        <v>151.70568600281621</v>
      </c>
      <c r="X1228" s="86">
        <f t="shared" si="238"/>
        <v>586</v>
      </c>
      <c r="Y1228" s="25">
        <f t="shared" si="239"/>
        <v>498</v>
      </c>
    </row>
    <row r="1229" spans="1:25" ht="24" x14ac:dyDescent="0.45">
      <c r="A1229" s="9" t="s">
        <v>318</v>
      </c>
      <c r="B1229" s="20" t="s">
        <v>27</v>
      </c>
      <c r="C1229" s="75" t="s">
        <v>318</v>
      </c>
      <c r="D1229" s="76">
        <v>8489</v>
      </c>
      <c r="E1229" s="74">
        <v>27524</v>
      </c>
      <c r="F1229" s="76">
        <v>8348</v>
      </c>
      <c r="G1229" s="76">
        <v>1125</v>
      </c>
      <c r="H1229" s="69">
        <v>295.39044694775816</v>
      </c>
      <c r="I1229" s="69">
        <v>41.553101564940363</v>
      </c>
      <c r="J1229" s="69">
        <v>37.651918976718257</v>
      </c>
      <c r="K1229" s="69">
        <v>9178.4521666049677</v>
      </c>
      <c r="L1229" s="69">
        <f t="shared" si="229"/>
        <v>417.40000000000003</v>
      </c>
      <c r="M1229" s="69">
        <f t="shared" si="230"/>
        <v>707.59999999999991</v>
      </c>
      <c r="N1229" s="69">
        <f t="shared" si="240"/>
        <v>70.759999999999991</v>
      </c>
      <c r="O1229" s="69">
        <f t="shared" si="231"/>
        <v>417.40000000000003</v>
      </c>
      <c r="P1229" s="69">
        <f t="shared" si="232"/>
        <v>14.100000000000001</v>
      </c>
      <c r="Q1229" s="70">
        <f t="shared" si="233"/>
        <v>141</v>
      </c>
      <c r="R1229" s="70">
        <v>295.39044694775816</v>
      </c>
      <c r="S1229" s="71">
        <f t="shared" si="234"/>
        <v>20.776550782470181</v>
      </c>
      <c r="T1229" s="71">
        <f t="shared" si="235"/>
        <v>3.7651918976718259</v>
      </c>
      <c r="U1229" s="86">
        <v>91.784521666049685</v>
      </c>
      <c r="V1229" s="70">
        <f t="shared" si="236"/>
        <v>347.52632749860624</v>
      </c>
      <c r="W1229" s="86">
        <f t="shared" si="237"/>
        <v>121.48685061632864</v>
      </c>
      <c r="X1229" s="86">
        <f t="shared" si="238"/>
        <v>469</v>
      </c>
      <c r="Y1229" s="25">
        <f t="shared" si="239"/>
        <v>399</v>
      </c>
    </row>
    <row r="1230" spans="1:25" ht="24" x14ac:dyDescent="0.45">
      <c r="A1230" s="10" t="s">
        <v>391</v>
      </c>
      <c r="B1230" s="21" t="s">
        <v>27</v>
      </c>
      <c r="C1230" s="77" t="s">
        <v>391</v>
      </c>
      <c r="D1230" s="78">
        <v>5799</v>
      </c>
      <c r="E1230" s="74">
        <v>19123</v>
      </c>
      <c r="F1230" s="78">
        <v>5644</v>
      </c>
      <c r="G1230" s="78">
        <v>517</v>
      </c>
      <c r="H1230" s="69">
        <v>201.78692447285306</v>
      </c>
      <c r="I1230" s="69">
        <v>28.385726937812365</v>
      </c>
      <c r="J1230" s="69">
        <v>26.159629653821508</v>
      </c>
      <c r="K1230" s="69">
        <v>6205.4604729657922</v>
      </c>
      <c r="L1230" s="69">
        <f t="shared" si="229"/>
        <v>282.2</v>
      </c>
      <c r="M1230" s="69">
        <f t="shared" si="230"/>
        <v>234.8</v>
      </c>
      <c r="N1230" s="69">
        <f t="shared" si="240"/>
        <v>23.48</v>
      </c>
      <c r="O1230" s="69">
        <f t="shared" si="231"/>
        <v>282.2</v>
      </c>
      <c r="P1230" s="69">
        <f t="shared" si="232"/>
        <v>15.5</v>
      </c>
      <c r="Q1230" s="70">
        <f t="shared" si="233"/>
        <v>155</v>
      </c>
      <c r="R1230" s="70">
        <v>201.78692447285306</v>
      </c>
      <c r="S1230" s="71">
        <f t="shared" si="234"/>
        <v>14.192863468906182</v>
      </c>
      <c r="T1230" s="71">
        <f t="shared" si="235"/>
        <v>2.6159629653821508</v>
      </c>
      <c r="U1230" s="86">
        <v>62.054604729657925</v>
      </c>
      <c r="V1230" s="70">
        <f t="shared" si="236"/>
        <v>267.43842970603498</v>
      </c>
      <c r="W1230" s="86">
        <f t="shared" si="237"/>
        <v>93.490046617814542</v>
      </c>
      <c r="X1230" s="86">
        <f t="shared" si="238"/>
        <v>361</v>
      </c>
      <c r="Y1230" s="25">
        <f t="shared" si="239"/>
        <v>307</v>
      </c>
    </row>
    <row r="1231" spans="1:25" ht="24" x14ac:dyDescent="0.45">
      <c r="A1231" s="10" t="s">
        <v>402</v>
      </c>
      <c r="B1231" s="21" t="s">
        <v>27</v>
      </c>
      <c r="C1231" s="77" t="s">
        <v>402</v>
      </c>
      <c r="D1231" s="78">
        <v>5649</v>
      </c>
      <c r="E1231" s="74">
        <v>18464</v>
      </c>
      <c r="F1231" s="78">
        <v>5494</v>
      </c>
      <c r="G1231" s="78">
        <v>1093</v>
      </c>
      <c r="H1231" s="69">
        <v>196.56739719730075</v>
      </c>
      <c r="I1231" s="69">
        <v>27.651486716968794</v>
      </c>
      <c r="J1231" s="69">
        <v>25.258139514101362</v>
      </c>
      <c r="K1231" s="69">
        <v>6040.538596469537</v>
      </c>
      <c r="L1231" s="69">
        <f t="shared" si="229"/>
        <v>274.7</v>
      </c>
      <c r="M1231" s="69">
        <f t="shared" si="230"/>
        <v>818.3</v>
      </c>
      <c r="N1231" s="69">
        <f t="shared" si="240"/>
        <v>81.83</v>
      </c>
      <c r="O1231" s="69">
        <f t="shared" si="231"/>
        <v>274.7</v>
      </c>
      <c r="P1231" s="69">
        <f t="shared" si="232"/>
        <v>15.5</v>
      </c>
      <c r="Q1231" s="70">
        <f t="shared" si="233"/>
        <v>155</v>
      </c>
      <c r="R1231" s="70">
        <v>196.56739719730075</v>
      </c>
      <c r="S1231" s="71">
        <f t="shared" si="234"/>
        <v>13.825743358484397</v>
      </c>
      <c r="T1231" s="71">
        <f t="shared" si="235"/>
        <v>2.5258139514101363</v>
      </c>
      <c r="U1231" s="86">
        <v>60.40538596469537</v>
      </c>
      <c r="V1231" s="70">
        <f t="shared" si="236"/>
        <v>201.94271256907041</v>
      </c>
      <c r="W1231" s="86">
        <f t="shared" si="237"/>
        <v>70.594318224806258</v>
      </c>
      <c r="X1231" s="86">
        <f t="shared" si="238"/>
        <v>273</v>
      </c>
      <c r="Y1231" s="25">
        <f t="shared" si="239"/>
        <v>232</v>
      </c>
    </row>
    <row r="1232" spans="1:25" ht="24" x14ac:dyDescent="0.45">
      <c r="A1232" s="10" t="s">
        <v>27</v>
      </c>
      <c r="B1232" s="21" t="s">
        <v>27</v>
      </c>
      <c r="C1232" s="77" t="s">
        <v>403</v>
      </c>
      <c r="D1232" s="78">
        <v>5524</v>
      </c>
      <c r="E1232" s="74">
        <v>18309</v>
      </c>
      <c r="F1232" s="78">
        <v>5416</v>
      </c>
      <c r="G1232" s="78">
        <v>746</v>
      </c>
      <c r="H1232" s="69">
        <v>192.21779113434047</v>
      </c>
      <c r="I1232" s="69">
        <v>27.03961986626582</v>
      </c>
      <c r="J1232" s="69">
        <v>25.046104655745332</v>
      </c>
      <c r="K1232" s="69">
        <v>5954.7792206914837</v>
      </c>
      <c r="L1232" s="69">
        <f t="shared" si="229"/>
        <v>270.8</v>
      </c>
      <c r="M1232" s="69">
        <f t="shared" si="230"/>
        <v>475.2</v>
      </c>
      <c r="N1232" s="69">
        <f t="shared" si="240"/>
        <v>47.519999999999996</v>
      </c>
      <c r="O1232" s="69">
        <f t="shared" si="231"/>
        <v>270.8</v>
      </c>
      <c r="P1232" s="69">
        <f t="shared" si="232"/>
        <v>10.8</v>
      </c>
      <c r="Q1232" s="70">
        <f t="shared" si="233"/>
        <v>108</v>
      </c>
      <c r="R1232" s="70">
        <v>192.21779113434047</v>
      </c>
      <c r="S1232" s="71">
        <f t="shared" si="234"/>
        <v>13.51980993313291</v>
      </c>
      <c r="T1232" s="71">
        <f t="shared" si="235"/>
        <v>2.5046104655745332</v>
      </c>
      <c r="U1232" s="86">
        <v>59.547792206914835</v>
      </c>
      <c r="V1232" s="70">
        <f t="shared" si="236"/>
        <v>226.06078280881368</v>
      </c>
      <c r="W1232" s="86">
        <f t="shared" si="237"/>
        <v>79.025415855478755</v>
      </c>
      <c r="X1232" s="86">
        <f t="shared" si="238"/>
        <v>305</v>
      </c>
      <c r="Y1232" s="25">
        <f t="shared" si="239"/>
        <v>259</v>
      </c>
    </row>
    <row r="1233" spans="1:25" ht="24" x14ac:dyDescent="0.45">
      <c r="A1233" s="10" t="s">
        <v>497</v>
      </c>
      <c r="B1233" s="21" t="s">
        <v>27</v>
      </c>
      <c r="C1233" s="77" t="s">
        <v>498</v>
      </c>
      <c r="D1233" s="78">
        <v>3832</v>
      </c>
      <c r="E1233" s="74">
        <v>13032</v>
      </c>
      <c r="F1233" s="78">
        <v>3756</v>
      </c>
      <c r="G1233" s="78">
        <v>334</v>
      </c>
      <c r="H1233" s="69">
        <v>133.34152346611017</v>
      </c>
      <c r="I1233" s="69">
        <v>18.757390175150366</v>
      </c>
      <c r="J1233" s="69">
        <v>17.827343703843638</v>
      </c>
      <c r="K1233" s="69">
        <v>4129.6437874662506</v>
      </c>
      <c r="L1233" s="69">
        <f t="shared" si="229"/>
        <v>187.8</v>
      </c>
      <c r="M1233" s="69">
        <f t="shared" si="230"/>
        <v>146.19999999999999</v>
      </c>
      <c r="N1233" s="69">
        <f t="shared" si="240"/>
        <v>14.62</v>
      </c>
      <c r="O1233" s="69">
        <f t="shared" si="231"/>
        <v>187.8</v>
      </c>
      <c r="P1233" s="69">
        <f t="shared" si="232"/>
        <v>7.6000000000000005</v>
      </c>
      <c r="Q1233" s="70">
        <f t="shared" si="233"/>
        <v>76</v>
      </c>
      <c r="R1233" s="70">
        <v>133.34152346611017</v>
      </c>
      <c r="S1233" s="71">
        <f t="shared" si="234"/>
        <v>9.3786950875751831</v>
      </c>
      <c r="T1233" s="71">
        <f t="shared" si="235"/>
        <v>1.7827343703843639</v>
      </c>
      <c r="U1233" s="86">
        <v>41.296437874662509</v>
      </c>
      <c r="V1233" s="70">
        <f t="shared" si="236"/>
        <v>175.21392205796349</v>
      </c>
      <c r="W1233" s="86">
        <f t="shared" si="237"/>
        <v>61.250575541049415</v>
      </c>
      <c r="X1233" s="86">
        <f t="shared" si="238"/>
        <v>236</v>
      </c>
      <c r="Y1233" s="25">
        <f t="shared" si="239"/>
        <v>201</v>
      </c>
    </row>
    <row r="1234" spans="1:25" ht="24" x14ac:dyDescent="0.45">
      <c r="A1234" s="10" t="s">
        <v>27</v>
      </c>
      <c r="B1234" s="21" t="s">
        <v>27</v>
      </c>
      <c r="C1234" s="77" t="s">
        <v>527</v>
      </c>
      <c r="D1234" s="78">
        <v>3388</v>
      </c>
      <c r="E1234" s="74">
        <v>11691</v>
      </c>
      <c r="F1234" s="78">
        <v>3260</v>
      </c>
      <c r="G1234" s="78">
        <v>438</v>
      </c>
      <c r="H1234" s="69">
        <v>117.89172273047529</v>
      </c>
      <c r="I1234" s="69">
        <v>16.584039121453404</v>
      </c>
      <c r="J1234" s="69">
        <v>15.992900187356966</v>
      </c>
      <c r="K1234" s="69">
        <v>3584.3021158519637</v>
      </c>
      <c r="L1234" s="69">
        <f t="shared" si="229"/>
        <v>163</v>
      </c>
      <c r="M1234" s="69">
        <f t="shared" si="230"/>
        <v>275</v>
      </c>
      <c r="N1234" s="69">
        <f t="shared" si="240"/>
        <v>27.5</v>
      </c>
      <c r="O1234" s="69">
        <f t="shared" si="231"/>
        <v>163</v>
      </c>
      <c r="P1234" s="69">
        <f t="shared" si="232"/>
        <v>12.8</v>
      </c>
      <c r="Q1234" s="70">
        <f t="shared" si="233"/>
        <v>128</v>
      </c>
      <c r="R1234" s="70">
        <v>117.89172273047529</v>
      </c>
      <c r="S1234" s="71">
        <f t="shared" si="234"/>
        <v>8.2920195607267022</v>
      </c>
      <c r="T1234" s="71">
        <f t="shared" si="235"/>
        <v>1.5992900187356967</v>
      </c>
      <c r="U1234" s="86">
        <v>35.84302115851964</v>
      </c>
      <c r="V1234" s="70">
        <f t="shared" si="236"/>
        <v>145.72747343098595</v>
      </c>
      <c r="W1234" s="86">
        <f t="shared" si="237"/>
        <v>50.942821865707977</v>
      </c>
      <c r="X1234" s="86">
        <f t="shared" si="238"/>
        <v>197</v>
      </c>
      <c r="Y1234" s="25">
        <f t="shared" si="239"/>
        <v>168</v>
      </c>
    </row>
    <row r="1235" spans="1:25" ht="24" x14ac:dyDescent="0.45">
      <c r="A1235" s="10" t="s">
        <v>497</v>
      </c>
      <c r="B1235" s="21" t="s">
        <v>27</v>
      </c>
      <c r="C1235" s="77" t="s">
        <v>599</v>
      </c>
      <c r="D1235" s="78">
        <v>2790</v>
      </c>
      <c r="E1235" s="74">
        <v>9379</v>
      </c>
      <c r="F1235" s="78">
        <v>2726</v>
      </c>
      <c r="G1235" s="78">
        <v>106</v>
      </c>
      <c r="H1235" s="69">
        <v>97.083207325273335</v>
      </c>
      <c r="I1235" s="69">
        <v>13.656868107690377</v>
      </c>
      <c r="J1235" s="69">
        <v>12.830160880781881</v>
      </c>
      <c r="K1235" s="69">
        <v>2997.1802355252926</v>
      </c>
      <c r="L1235" s="69">
        <f t="shared" si="229"/>
        <v>136.30000000000001</v>
      </c>
      <c r="M1235" s="69">
        <f t="shared" si="230"/>
        <v>-30.300000000000011</v>
      </c>
      <c r="N1235" s="69">
        <f t="shared" si="240"/>
        <v>-3.0300000000000011</v>
      </c>
      <c r="O1235" s="69">
        <f t="shared" si="231"/>
        <v>136.30000000000001</v>
      </c>
      <c r="P1235" s="69">
        <f t="shared" si="232"/>
        <v>6.4</v>
      </c>
      <c r="Q1235" s="70">
        <f t="shared" si="233"/>
        <v>64</v>
      </c>
      <c r="R1235" s="70">
        <v>97.083207325273335</v>
      </c>
      <c r="S1235" s="71">
        <f t="shared" si="234"/>
        <v>6.8284340538451884</v>
      </c>
      <c r="T1235" s="71">
        <f t="shared" si="235"/>
        <v>1.2830160880781882</v>
      </c>
      <c r="U1235" s="86">
        <v>29.971802355252926</v>
      </c>
      <c r="V1235" s="70">
        <f t="shared" si="236"/>
        <v>142.03042764629328</v>
      </c>
      <c r="W1235" s="86">
        <f t="shared" si="237"/>
        <v>49.650423525129057</v>
      </c>
      <c r="X1235" s="86">
        <f t="shared" si="238"/>
        <v>192</v>
      </c>
      <c r="Y1235" s="25">
        <f t="shared" si="239"/>
        <v>163</v>
      </c>
    </row>
    <row r="1236" spans="1:25" ht="24" x14ac:dyDescent="0.45">
      <c r="A1236" s="10" t="s">
        <v>609</v>
      </c>
      <c r="B1236" s="21" t="s">
        <v>27</v>
      </c>
      <c r="C1236" s="77" t="s">
        <v>609</v>
      </c>
      <c r="D1236" s="78">
        <v>2778</v>
      </c>
      <c r="E1236" s="74">
        <v>9232</v>
      </c>
      <c r="F1236" s="78">
        <v>2625</v>
      </c>
      <c r="G1236" s="78">
        <v>257</v>
      </c>
      <c r="H1236" s="69">
        <v>96.665645143229142</v>
      </c>
      <c r="I1236" s="69">
        <v>13.598128890022892</v>
      </c>
      <c r="J1236" s="69">
        <v>12.629069757050681</v>
      </c>
      <c r="K1236" s="69">
        <v>2886.1328386844802</v>
      </c>
      <c r="L1236" s="69">
        <f t="shared" si="229"/>
        <v>131.25</v>
      </c>
      <c r="M1236" s="69">
        <f t="shared" si="230"/>
        <v>125.75</v>
      </c>
      <c r="N1236" s="69">
        <f t="shared" si="240"/>
        <v>12.574999999999999</v>
      </c>
      <c r="O1236" s="69">
        <f t="shared" si="231"/>
        <v>131.25</v>
      </c>
      <c r="P1236" s="69">
        <f t="shared" si="232"/>
        <v>15.3</v>
      </c>
      <c r="Q1236" s="70">
        <f t="shared" si="233"/>
        <v>153</v>
      </c>
      <c r="R1236" s="70">
        <v>96.665645143229142</v>
      </c>
      <c r="S1236" s="71">
        <f t="shared" si="234"/>
        <v>6.7990644450114459</v>
      </c>
      <c r="T1236" s="71">
        <f t="shared" si="235"/>
        <v>1.2629069757050682</v>
      </c>
      <c r="U1236" s="86">
        <v>28.861328386844804</v>
      </c>
      <c r="V1236" s="70">
        <f t="shared" si="236"/>
        <v>133.78813099938031</v>
      </c>
      <c r="W1236" s="86">
        <f t="shared" si="237"/>
        <v>46.769114737140903</v>
      </c>
      <c r="X1236" s="86">
        <f t="shared" si="238"/>
        <v>181</v>
      </c>
      <c r="Y1236" s="25">
        <f t="shared" si="239"/>
        <v>154</v>
      </c>
    </row>
    <row r="1237" spans="1:25" ht="24" x14ac:dyDescent="0.45">
      <c r="A1237" s="10" t="s">
        <v>318</v>
      </c>
      <c r="B1237" s="21" t="s">
        <v>27</v>
      </c>
      <c r="C1237" s="77" t="s">
        <v>648</v>
      </c>
      <c r="D1237" s="78">
        <v>2338</v>
      </c>
      <c r="E1237" s="74">
        <v>8097</v>
      </c>
      <c r="F1237" s="78">
        <v>2320</v>
      </c>
      <c r="G1237" s="78">
        <v>295</v>
      </c>
      <c r="H1237" s="69">
        <v>81.355031801608973</v>
      </c>
      <c r="I1237" s="69">
        <v>11.444357575548423</v>
      </c>
      <c r="J1237" s="69">
        <v>11.076427407153309</v>
      </c>
      <c r="K1237" s="69">
        <v>2550.7916898087597</v>
      </c>
      <c r="L1237" s="69">
        <f t="shared" si="229"/>
        <v>116</v>
      </c>
      <c r="M1237" s="69">
        <f t="shared" si="230"/>
        <v>179</v>
      </c>
      <c r="N1237" s="69">
        <f t="shared" si="240"/>
        <v>17.899999999999999</v>
      </c>
      <c r="O1237" s="69">
        <f t="shared" si="231"/>
        <v>116</v>
      </c>
      <c r="P1237" s="69">
        <f t="shared" si="232"/>
        <v>1.8</v>
      </c>
      <c r="Q1237" s="70">
        <f t="shared" si="233"/>
        <v>18</v>
      </c>
      <c r="R1237" s="70">
        <v>81.355031801608973</v>
      </c>
      <c r="S1237" s="71">
        <f t="shared" si="234"/>
        <v>5.7221787877742116</v>
      </c>
      <c r="T1237" s="71">
        <f t="shared" si="235"/>
        <v>1.1076427407153309</v>
      </c>
      <c r="U1237" s="86">
        <v>25.507916898087601</v>
      </c>
      <c r="V1237" s="70">
        <f t="shared" si="236"/>
        <v>95.377484746755442</v>
      </c>
      <c r="W1237" s="86">
        <f t="shared" si="237"/>
        <v>33.341676082473811</v>
      </c>
      <c r="X1237" s="86">
        <f t="shared" si="238"/>
        <v>129</v>
      </c>
      <c r="Y1237" s="25">
        <f t="shared" si="239"/>
        <v>110</v>
      </c>
    </row>
    <row r="1238" spans="1:25" ht="24" x14ac:dyDescent="0.45">
      <c r="A1238" s="10" t="s">
        <v>145</v>
      </c>
      <c r="B1238" s="21" t="s">
        <v>27</v>
      </c>
      <c r="C1238" s="77" t="s">
        <v>728</v>
      </c>
      <c r="D1238" s="78">
        <v>2105</v>
      </c>
      <c r="E1238" s="74">
        <v>6939</v>
      </c>
      <c r="F1238" s="78">
        <v>2077</v>
      </c>
      <c r="G1238" s="78">
        <v>1213</v>
      </c>
      <c r="H1238" s="69">
        <v>73.247366100251028</v>
      </c>
      <c r="I1238" s="69">
        <v>10.303837765838081</v>
      </c>
      <c r="J1238" s="69">
        <v>9.4923218202095612</v>
      </c>
      <c r="K1238" s="69">
        <v>2283.6182498848248</v>
      </c>
      <c r="L1238" s="69">
        <f t="shared" si="229"/>
        <v>103.85000000000001</v>
      </c>
      <c r="M1238" s="69">
        <f t="shared" si="230"/>
        <v>1109.1500000000001</v>
      </c>
      <c r="N1238" s="69">
        <f t="shared" si="240"/>
        <v>110.91500000000001</v>
      </c>
      <c r="O1238" s="69">
        <f t="shared" si="231"/>
        <v>103.85000000000001</v>
      </c>
      <c r="P1238" s="69">
        <f t="shared" si="232"/>
        <v>2.8000000000000003</v>
      </c>
      <c r="Q1238" s="70">
        <f t="shared" si="233"/>
        <v>28</v>
      </c>
      <c r="R1238" s="70">
        <v>73.247366100251028</v>
      </c>
      <c r="S1238" s="71">
        <f t="shared" si="234"/>
        <v>5.1519188829190403</v>
      </c>
      <c r="T1238" s="71">
        <f t="shared" si="235"/>
        <v>0.94923218202095616</v>
      </c>
      <c r="U1238" s="86">
        <v>22.836182498848249</v>
      </c>
      <c r="V1238" s="70">
        <f t="shared" si="236"/>
        <v>-7.8287647000026652</v>
      </c>
      <c r="W1238" s="86">
        <f t="shared" si="237"/>
        <v>-2.736747959400069</v>
      </c>
      <c r="X1238" s="86">
        <f t="shared" si="238"/>
        <v>-11</v>
      </c>
      <c r="Y1238" s="25">
        <f t="shared" si="239"/>
        <v>-9</v>
      </c>
    </row>
    <row r="1239" spans="1:25" ht="24" x14ac:dyDescent="0.45">
      <c r="A1239" s="10" t="s">
        <v>1290</v>
      </c>
      <c r="B1239" s="21" t="s">
        <v>27</v>
      </c>
      <c r="C1239" s="77" t="s">
        <v>782</v>
      </c>
      <c r="D1239" s="78">
        <v>1919</v>
      </c>
      <c r="E1239" s="74">
        <v>6046</v>
      </c>
      <c r="F1239" s="78">
        <v>1892</v>
      </c>
      <c r="G1239" s="78">
        <v>121</v>
      </c>
      <c r="H1239" s="69">
        <v>66.775152278566139</v>
      </c>
      <c r="I1239" s="69">
        <v>9.3933798919920548</v>
      </c>
      <c r="J1239" s="69">
        <v>8.2707274427132162</v>
      </c>
      <c r="K1239" s="69">
        <v>2080.2146022061092</v>
      </c>
      <c r="L1239" s="69">
        <f t="shared" si="229"/>
        <v>94.600000000000009</v>
      </c>
      <c r="M1239" s="69">
        <f t="shared" si="230"/>
        <v>26.399999999999991</v>
      </c>
      <c r="N1239" s="69">
        <f t="shared" si="240"/>
        <v>2.6399999999999992</v>
      </c>
      <c r="O1239" s="69">
        <f t="shared" si="231"/>
        <v>94.600000000000009</v>
      </c>
      <c r="P1239" s="69">
        <f t="shared" si="232"/>
        <v>2.7</v>
      </c>
      <c r="Q1239" s="70">
        <f t="shared" si="233"/>
        <v>27</v>
      </c>
      <c r="R1239" s="70">
        <v>66.775152278566139</v>
      </c>
      <c r="S1239" s="71">
        <f t="shared" si="234"/>
        <v>4.6966899459960274</v>
      </c>
      <c r="T1239" s="71">
        <f t="shared" si="235"/>
        <v>0.82707274427132171</v>
      </c>
      <c r="U1239" s="86">
        <v>20.802146022061095</v>
      </c>
      <c r="V1239" s="70">
        <f t="shared" si="236"/>
        <v>91.506915502351944</v>
      </c>
      <c r="W1239" s="86">
        <f t="shared" si="237"/>
        <v>31.988618111356821</v>
      </c>
      <c r="X1239" s="86">
        <f t="shared" si="238"/>
        <v>123</v>
      </c>
      <c r="Y1239" s="25">
        <f t="shared" si="239"/>
        <v>105</v>
      </c>
    </row>
    <row r="1240" spans="1:25" ht="24" x14ac:dyDescent="0.45">
      <c r="A1240" s="10" t="s">
        <v>145</v>
      </c>
      <c r="B1240" s="21" t="s">
        <v>27</v>
      </c>
      <c r="C1240" s="77" t="s">
        <v>1132</v>
      </c>
      <c r="D1240" s="78">
        <v>791</v>
      </c>
      <c r="E1240" s="74">
        <v>2351</v>
      </c>
      <c r="F1240" s="78">
        <v>775</v>
      </c>
      <c r="G1240" s="78">
        <v>25</v>
      </c>
      <c r="H1240" s="69">
        <v>27.524307166412619</v>
      </c>
      <c r="I1240" s="69">
        <v>3.8718934312484188</v>
      </c>
      <c r="J1240" s="69">
        <v>3.2160900128711165</v>
      </c>
      <c r="K1240" s="69">
        <v>852.09636189732271</v>
      </c>
      <c r="L1240" s="69">
        <f t="shared" si="229"/>
        <v>38.75</v>
      </c>
      <c r="M1240" s="69">
        <f t="shared" si="230"/>
        <v>-13.75</v>
      </c>
      <c r="N1240" s="69">
        <f t="shared" si="240"/>
        <v>-1.375</v>
      </c>
      <c r="O1240" s="69">
        <f t="shared" si="231"/>
        <v>38.75</v>
      </c>
      <c r="P1240" s="69">
        <f t="shared" si="232"/>
        <v>1.6</v>
      </c>
      <c r="Q1240" s="70">
        <f t="shared" si="233"/>
        <v>16</v>
      </c>
      <c r="R1240" s="70">
        <v>27.524307166412619</v>
      </c>
      <c r="S1240" s="71">
        <f t="shared" si="234"/>
        <v>1.9359467156242094</v>
      </c>
      <c r="T1240" s="71">
        <f t="shared" si="235"/>
        <v>0.32160900128711167</v>
      </c>
      <c r="U1240" s="86">
        <v>8.5209636189732265</v>
      </c>
      <c r="V1240" s="70">
        <f t="shared" si="236"/>
        <v>40.634608499722944</v>
      </c>
      <c r="W1240" s="86">
        <f t="shared" si="237"/>
        <v>14.204882398956199</v>
      </c>
      <c r="X1240" s="86">
        <f t="shared" si="238"/>
        <v>55</v>
      </c>
      <c r="Y1240" s="25">
        <f t="shared" si="239"/>
        <v>47</v>
      </c>
    </row>
    <row r="1241" spans="1:25" ht="24" x14ac:dyDescent="0.45">
      <c r="A1241" s="10" t="s">
        <v>154</v>
      </c>
      <c r="B1241" s="21" t="s">
        <v>27</v>
      </c>
      <c r="C1241" s="77" t="s">
        <v>1187</v>
      </c>
      <c r="D1241" s="78">
        <v>602</v>
      </c>
      <c r="E1241" s="74">
        <v>1754</v>
      </c>
      <c r="F1241" s="78">
        <v>585</v>
      </c>
      <c r="G1241" s="78">
        <v>140</v>
      </c>
      <c r="H1241" s="69">
        <v>20.947702799216682</v>
      </c>
      <c r="I1241" s="69">
        <v>2.9467507529855221</v>
      </c>
      <c r="J1241" s="69">
        <v>2.3994138164933809</v>
      </c>
      <c r="K1241" s="69">
        <v>643.19531833539838</v>
      </c>
      <c r="L1241" s="69">
        <f t="shared" si="229"/>
        <v>29.25</v>
      </c>
      <c r="M1241" s="69">
        <f t="shared" si="230"/>
        <v>110.75</v>
      </c>
      <c r="N1241" s="69">
        <f t="shared" si="240"/>
        <v>11.074999999999999</v>
      </c>
      <c r="O1241" s="69">
        <f t="shared" si="231"/>
        <v>29.25</v>
      </c>
      <c r="P1241" s="69">
        <f t="shared" si="232"/>
        <v>1.7000000000000002</v>
      </c>
      <c r="Q1241" s="70">
        <f t="shared" si="233"/>
        <v>17</v>
      </c>
      <c r="R1241" s="70">
        <v>20.947702799216682</v>
      </c>
      <c r="S1241" s="71">
        <f t="shared" si="234"/>
        <v>1.4733753764927611</v>
      </c>
      <c r="T1241" s="71">
        <f t="shared" si="235"/>
        <v>0.23994138164933809</v>
      </c>
      <c r="U1241" s="86">
        <v>6.4319531833539845</v>
      </c>
      <c r="V1241" s="70">
        <f t="shared" si="236"/>
        <v>19.238089977414084</v>
      </c>
      <c r="W1241" s="86">
        <f t="shared" si="237"/>
        <v>6.725173830863123</v>
      </c>
      <c r="X1241" s="86">
        <f t="shared" si="238"/>
        <v>26</v>
      </c>
      <c r="Y1241" s="25">
        <f t="shared" si="239"/>
        <v>22</v>
      </c>
    </row>
    <row r="1242" spans="1:25" ht="24" x14ac:dyDescent="0.45">
      <c r="A1242" s="10" t="s">
        <v>402</v>
      </c>
      <c r="B1242" s="21" t="s">
        <v>27</v>
      </c>
      <c r="C1242" s="77" t="s">
        <v>800</v>
      </c>
      <c r="D1242" s="78">
        <v>606</v>
      </c>
      <c r="E1242" s="74">
        <v>1740</v>
      </c>
      <c r="F1242" s="78">
        <v>593</v>
      </c>
      <c r="G1242" s="78">
        <v>46</v>
      </c>
      <c r="H1242" s="69">
        <v>21.086890193231412</v>
      </c>
      <c r="I1242" s="69">
        <v>2.9663304922080171</v>
      </c>
      <c r="J1242" s="69">
        <v>2.3802622808999332</v>
      </c>
      <c r="K1242" s="69">
        <v>651.99115174853205</v>
      </c>
      <c r="L1242" s="69">
        <f t="shared" si="229"/>
        <v>29.650000000000002</v>
      </c>
      <c r="M1242" s="69">
        <f t="shared" si="230"/>
        <v>16.349999999999998</v>
      </c>
      <c r="N1242" s="69">
        <f t="shared" si="240"/>
        <v>1.6349999999999998</v>
      </c>
      <c r="O1242" s="69">
        <f t="shared" si="231"/>
        <v>29.650000000000002</v>
      </c>
      <c r="P1242" s="69">
        <f t="shared" si="232"/>
        <v>1.3</v>
      </c>
      <c r="Q1242" s="70">
        <f t="shared" si="233"/>
        <v>13</v>
      </c>
      <c r="R1242" s="70">
        <v>21.086890193231412</v>
      </c>
      <c r="S1242" s="71">
        <f t="shared" si="234"/>
        <v>1.4831652461040086</v>
      </c>
      <c r="T1242" s="71">
        <f t="shared" si="235"/>
        <v>0.23802622808999332</v>
      </c>
      <c r="U1242" s="86">
        <v>6.5199115174853208</v>
      </c>
      <c r="V1242" s="70">
        <f t="shared" si="236"/>
        <v>28.516940728730752</v>
      </c>
      <c r="W1242" s="86">
        <f t="shared" si="237"/>
        <v>9.9688370181390216</v>
      </c>
      <c r="X1242" s="86">
        <f t="shared" si="238"/>
        <v>38</v>
      </c>
      <c r="Y1242" s="25">
        <f t="shared" si="239"/>
        <v>32</v>
      </c>
    </row>
    <row r="1243" spans="1:25" ht="24" x14ac:dyDescent="0.45">
      <c r="A1243" s="10" t="s">
        <v>391</v>
      </c>
      <c r="B1243" s="21" t="s">
        <v>27</v>
      </c>
      <c r="C1243" s="77" t="s">
        <v>1268</v>
      </c>
      <c r="D1243" s="78">
        <v>163</v>
      </c>
      <c r="E1243" s="74">
        <v>535</v>
      </c>
      <c r="F1243" s="78">
        <v>146</v>
      </c>
      <c r="G1243" s="78">
        <v>4</v>
      </c>
      <c r="H1243" s="69">
        <v>5.6718863061001983</v>
      </c>
      <c r="I1243" s="69">
        <v>0.79787437331667788</v>
      </c>
      <c r="J1243" s="69">
        <v>0.73186225303532437</v>
      </c>
      <c r="K1243" s="69">
        <v>160.52395978968917</v>
      </c>
      <c r="L1243" s="69">
        <f t="shared" si="229"/>
        <v>7.3000000000000007</v>
      </c>
      <c r="M1243" s="69">
        <f t="shared" si="230"/>
        <v>-3.3000000000000007</v>
      </c>
      <c r="N1243" s="69">
        <f t="shared" si="240"/>
        <v>-0.33000000000000007</v>
      </c>
      <c r="O1243" s="69">
        <f t="shared" si="231"/>
        <v>7.3000000000000007</v>
      </c>
      <c r="P1243" s="69">
        <f t="shared" si="232"/>
        <v>1.7000000000000002</v>
      </c>
      <c r="Q1243" s="70">
        <f t="shared" si="233"/>
        <v>17</v>
      </c>
      <c r="R1243" s="70">
        <v>5.6718863061001983</v>
      </c>
      <c r="S1243" s="71">
        <f t="shared" si="234"/>
        <v>0.39893718665833894</v>
      </c>
      <c r="T1243" s="71">
        <f t="shared" si="235"/>
        <v>7.3186225303532443E-2</v>
      </c>
      <c r="U1243" s="86">
        <v>1.6052395978968919</v>
      </c>
      <c r="V1243" s="70">
        <f t="shared" si="236"/>
        <v>9.6328768653518964</v>
      </c>
      <c r="W1243" s="86">
        <f t="shared" si="237"/>
        <v>3.3674222070303075</v>
      </c>
      <c r="X1243" s="86">
        <f t="shared" si="238"/>
        <v>13</v>
      </c>
      <c r="Y1243" s="25">
        <f t="shared" si="239"/>
        <v>11</v>
      </c>
    </row>
    <row r="1244" spans="1:25" x14ac:dyDescent="0.45">
      <c r="Q1244" s="12"/>
      <c r="R1244" s="12"/>
      <c r="S1244" s="14"/>
      <c r="T1244" s="14"/>
      <c r="V1244" s="24">
        <f>SUM(V2:V1243)</f>
        <v>871365.97537465277</v>
      </c>
    </row>
  </sheetData>
  <autoFilter ref="B1:Y1244">
    <sortState ref="B2:AB1244">
      <sortCondition ref="B1"/>
    </sortState>
  </autoFilter>
  <conditionalFormatting sqref="E2:E1243">
    <cfRule type="cellIs" dxfId="3" priority="1" operator="lessThan">
      <formula>100000</formula>
    </cfRule>
    <cfRule type="cellIs" dxfId="2" priority="2" operator="greaterThan">
      <formula>100000</formula>
    </cfRule>
    <cfRule type="cellIs" dxfId="1" priority="3" operator="lessThan">
      <formula>25000</formula>
    </cfRule>
    <cfRule type="cellIs" dxfId="0" priority="4" operator="greaterThan">
      <formula>25000</formula>
    </cfRule>
  </conditionalFormatting>
  <pageMargins left="0.7" right="0.7" top="0.75" bottom="0.75" header="0.3" footer="0.3"/>
  <pageSetup paperSize="9" orientation="portrait" horizontalDpi="30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L42"/>
  <sheetViews>
    <sheetView rightToLeft="1" workbookViewId="0">
      <selection activeCell="E2" sqref="E2:E41"/>
    </sheetView>
  </sheetViews>
  <sheetFormatPr defaultRowHeight="15" x14ac:dyDescent="0.25"/>
  <cols>
    <col min="1" max="1" width="16.85546875" customWidth="1"/>
    <col min="3" max="3" width="10.7109375" bestFit="1" customWidth="1"/>
    <col min="4" max="4" width="11.140625" bestFit="1" customWidth="1"/>
    <col min="5" max="12" width="9.28515625" bestFit="1" customWidth="1"/>
  </cols>
  <sheetData>
    <row r="1" spans="1:12" ht="174.75" customHeight="1" x14ac:dyDescent="0.25">
      <c r="A1" s="39" t="s">
        <v>0</v>
      </c>
      <c r="B1" s="39" t="s">
        <v>1</v>
      </c>
      <c r="C1" s="39" t="s">
        <v>2</v>
      </c>
      <c r="D1" s="39" t="s">
        <v>3</v>
      </c>
      <c r="E1" s="39" t="s">
        <v>1277</v>
      </c>
      <c r="F1" s="39" t="s">
        <v>1282</v>
      </c>
      <c r="G1" s="39" t="s">
        <v>1281</v>
      </c>
      <c r="H1" s="39" t="s">
        <v>1283</v>
      </c>
      <c r="I1" s="39" t="s">
        <v>1284</v>
      </c>
      <c r="J1" s="39" t="s">
        <v>1285</v>
      </c>
      <c r="K1" s="39" t="s">
        <v>1280</v>
      </c>
      <c r="L1" s="39" t="s">
        <v>1278</v>
      </c>
    </row>
    <row r="2" spans="1:12" ht="22.5" x14ac:dyDescent="0.55000000000000004">
      <c r="A2" s="29" t="s">
        <v>72</v>
      </c>
      <c r="B2" s="29" t="s">
        <v>73</v>
      </c>
      <c r="C2" s="53">
        <v>55492</v>
      </c>
      <c r="D2" s="53">
        <v>53920</v>
      </c>
      <c r="E2" s="53">
        <v>671.9</v>
      </c>
      <c r="F2" s="53">
        <v>157.20000000000002</v>
      </c>
      <c r="G2" s="53">
        <v>1090.7048467055881</v>
      </c>
      <c r="H2" s="53">
        <v>2944.4091110906606</v>
      </c>
      <c r="I2" s="53">
        <v>172.67184486902624</v>
      </c>
      <c r="J2" s="53">
        <v>23.74423831220447</v>
      </c>
      <c r="K2" s="53">
        <v>541.44292749542183</v>
      </c>
      <c r="L2" s="53">
        <v>4211</v>
      </c>
    </row>
    <row r="3" spans="1:12" ht="22.5" x14ac:dyDescent="0.55000000000000004">
      <c r="A3" s="29" t="s">
        <v>72</v>
      </c>
      <c r="B3" s="29" t="s">
        <v>189</v>
      </c>
      <c r="C3" s="53">
        <v>17228</v>
      </c>
      <c r="D3" s="53">
        <v>16810</v>
      </c>
      <c r="E3" s="53">
        <v>174.25</v>
      </c>
      <c r="F3" s="53">
        <v>41.800000000000004</v>
      </c>
      <c r="G3" s="53">
        <v>348.51324304592981</v>
      </c>
      <c r="H3" s="53">
        <v>914.11879488700902</v>
      </c>
      <c r="I3" s="53">
        <v>53.607556826273779</v>
      </c>
      <c r="J3" s="53">
        <v>7.1156285921404594</v>
      </c>
      <c r="K3" s="53">
        <v>168.79925094951858</v>
      </c>
      <c r="L3" s="53">
        <v>1345</v>
      </c>
    </row>
    <row r="4" spans="1:12" ht="22.5" x14ac:dyDescent="0.55000000000000004">
      <c r="A4" s="29" t="s">
        <v>72</v>
      </c>
      <c r="B4" s="29" t="s">
        <v>255</v>
      </c>
      <c r="C4" s="53">
        <v>10482</v>
      </c>
      <c r="D4" s="53">
        <v>9379</v>
      </c>
      <c r="E4" s="53">
        <v>50.204999999999998</v>
      </c>
      <c r="F4" s="53">
        <v>110.30000000000001</v>
      </c>
      <c r="G4" s="53">
        <v>257.99196984225506</v>
      </c>
      <c r="H4" s="53">
        <v>556.17559832862946</v>
      </c>
      <c r="I4" s="53">
        <v>32.616346102449597</v>
      </c>
      <c r="J4" s="53">
        <v>5.0530426237891142</v>
      </c>
      <c r="K4" s="53">
        <v>94.180141264457745</v>
      </c>
      <c r="L4" s="53">
        <v>996</v>
      </c>
    </row>
    <row r="5" spans="1:12" ht="22.5" x14ac:dyDescent="0.55000000000000004">
      <c r="A5" s="29" t="s">
        <v>72</v>
      </c>
      <c r="B5" s="29" t="s">
        <v>299</v>
      </c>
      <c r="C5" s="53">
        <v>9292</v>
      </c>
      <c r="D5" s="53">
        <v>8926</v>
      </c>
      <c r="E5" s="53">
        <v>58.970000000000006</v>
      </c>
      <c r="F5" s="53">
        <v>36.6</v>
      </c>
      <c r="G5" s="53">
        <v>204.5899163386201</v>
      </c>
      <c r="H5" s="53">
        <v>493.03412131936892</v>
      </c>
      <c r="I5" s="53">
        <v>28.913479105510561</v>
      </c>
      <c r="J5" s="53">
        <v>3.9572275917006188</v>
      </c>
      <c r="K5" s="53">
        <v>89.631297678489162</v>
      </c>
      <c r="L5" s="53">
        <v>790</v>
      </c>
    </row>
    <row r="6" spans="1:12" ht="22.5" x14ac:dyDescent="0.55000000000000004">
      <c r="A6" s="29" t="s">
        <v>72</v>
      </c>
      <c r="B6" s="29" t="s">
        <v>303</v>
      </c>
      <c r="C6" s="53">
        <v>8400</v>
      </c>
      <c r="D6" s="53">
        <v>7856</v>
      </c>
      <c r="E6" s="53">
        <v>84.320000000000007</v>
      </c>
      <c r="F6" s="53">
        <v>54.400000000000006</v>
      </c>
      <c r="G6" s="53">
        <v>180.73285964456701</v>
      </c>
      <c r="H6" s="53">
        <v>445.70454359478032</v>
      </c>
      <c r="I6" s="53">
        <v>26.13788468427558</v>
      </c>
      <c r="J6" s="53">
        <v>3.8032474387105988</v>
      </c>
      <c r="K6" s="53">
        <v>78.886788546068885</v>
      </c>
      <c r="L6" s="53">
        <v>698</v>
      </c>
    </row>
    <row r="7" spans="1:12" ht="22.5" x14ac:dyDescent="0.55000000000000004">
      <c r="A7" s="29" t="s">
        <v>72</v>
      </c>
      <c r="B7" s="29" t="s">
        <v>364</v>
      </c>
      <c r="C7" s="53">
        <v>6655</v>
      </c>
      <c r="D7" s="53">
        <v>6272</v>
      </c>
      <c r="E7" s="53">
        <v>8.3399999999999981</v>
      </c>
      <c r="F7" s="53">
        <v>38.300000000000004</v>
      </c>
      <c r="G7" s="53">
        <v>162.23873087374994</v>
      </c>
      <c r="H7" s="53">
        <v>353.11473066943609</v>
      </c>
      <c r="I7" s="53">
        <v>20.708050306411192</v>
      </c>
      <c r="J7" s="53">
        <v>2.6621734628687617</v>
      </c>
      <c r="K7" s="53">
        <v>62.98089839115886</v>
      </c>
      <c r="L7" s="53">
        <v>626</v>
      </c>
    </row>
    <row r="8" spans="1:12" ht="22.5" x14ac:dyDescent="0.55000000000000004">
      <c r="A8" s="29" t="s">
        <v>72</v>
      </c>
      <c r="B8" s="29" t="s">
        <v>461</v>
      </c>
      <c r="C8" s="53">
        <v>4154</v>
      </c>
      <c r="D8" s="53">
        <v>3678</v>
      </c>
      <c r="E8" s="53">
        <v>15.51</v>
      </c>
      <c r="F8" s="53">
        <v>47.6</v>
      </c>
      <c r="G8" s="53">
        <v>105.06883093848312</v>
      </c>
      <c r="H8" s="53">
        <v>220.41150882056161</v>
      </c>
      <c r="I8" s="53">
        <v>12.925806306961997</v>
      </c>
      <c r="J8" s="53">
        <v>1.7995105652671803</v>
      </c>
      <c r="K8" s="53">
        <v>36.932994943029705</v>
      </c>
      <c r="L8" s="53">
        <v>406</v>
      </c>
    </row>
    <row r="9" spans="1:12" ht="22.5" x14ac:dyDescent="0.55000000000000004">
      <c r="A9" s="29" t="s">
        <v>72</v>
      </c>
      <c r="B9" s="29" t="s">
        <v>464</v>
      </c>
      <c r="C9" s="53">
        <v>4554</v>
      </c>
      <c r="D9" s="53">
        <v>4432</v>
      </c>
      <c r="E9" s="53">
        <v>18.739999999999998</v>
      </c>
      <c r="F9" s="53">
        <v>12.200000000000001</v>
      </c>
      <c r="G9" s="53">
        <v>102.07649543891422</v>
      </c>
      <c r="H9" s="53">
        <v>241.63553470602733</v>
      </c>
      <c r="I9" s="53">
        <v>14.170467482403691</v>
      </c>
      <c r="J9" s="53">
        <v>1.7694626163841076</v>
      </c>
      <c r="K9" s="53">
        <v>44.504359322323992</v>
      </c>
      <c r="L9" s="53">
        <v>394</v>
      </c>
    </row>
    <row r="10" spans="1:12" ht="22.5" x14ac:dyDescent="0.55000000000000004">
      <c r="A10" s="29" t="s">
        <v>72</v>
      </c>
      <c r="B10" s="29" t="s">
        <v>490</v>
      </c>
      <c r="C10" s="53">
        <v>3808</v>
      </c>
      <c r="D10" s="53">
        <v>3465</v>
      </c>
      <c r="E10" s="53">
        <v>14.375</v>
      </c>
      <c r="F10" s="53">
        <v>34.300000000000004</v>
      </c>
      <c r="G10" s="53">
        <v>93.323032667848722</v>
      </c>
      <c r="H10" s="53">
        <v>202.05272642963376</v>
      </c>
      <c r="I10" s="53">
        <v>11.849174390204931</v>
      </c>
      <c r="J10" s="53">
        <v>1.6603673662899636</v>
      </c>
      <c r="K10" s="53">
        <v>34.794134713865667</v>
      </c>
      <c r="L10" s="53">
        <v>360</v>
      </c>
    </row>
    <row r="11" spans="1:12" ht="22.5" x14ac:dyDescent="0.55000000000000004">
      <c r="A11" s="29" t="s">
        <v>72</v>
      </c>
      <c r="B11" s="29" t="s">
        <v>500</v>
      </c>
      <c r="C11" s="53">
        <v>4049</v>
      </c>
      <c r="D11" s="53">
        <v>3864</v>
      </c>
      <c r="E11" s="53">
        <v>4.7799999999999985</v>
      </c>
      <c r="F11" s="53">
        <v>18.5</v>
      </c>
      <c r="G11" s="53">
        <v>97.301948460302057</v>
      </c>
      <c r="H11" s="53">
        <v>214.84020202562687</v>
      </c>
      <c r="I11" s="53">
        <v>12.59908274840855</v>
      </c>
      <c r="J11" s="53">
        <v>1.6172279873955935</v>
      </c>
      <c r="K11" s="53">
        <v>38.800732044553229</v>
      </c>
      <c r="L11" s="53">
        <v>376</v>
      </c>
    </row>
    <row r="12" spans="1:12" ht="22.5" x14ac:dyDescent="0.55000000000000004">
      <c r="A12" s="29" t="s">
        <v>72</v>
      </c>
      <c r="B12" s="29" t="s">
        <v>501</v>
      </c>
      <c r="C12" s="53">
        <v>3890</v>
      </c>
      <c r="D12" s="53">
        <v>3695</v>
      </c>
      <c r="E12" s="53">
        <v>2.0249999999999999</v>
      </c>
      <c r="F12" s="53">
        <v>19.5</v>
      </c>
      <c r="G12" s="53">
        <v>94.900198899054942</v>
      </c>
      <c r="H12" s="53">
        <v>206.40365173615422</v>
      </c>
      <c r="I12" s="53">
        <v>12.104329931170478</v>
      </c>
      <c r="J12" s="53">
        <v>1.6143603408216898</v>
      </c>
      <c r="K12" s="53">
        <v>37.103702097470027</v>
      </c>
      <c r="L12" s="53">
        <v>366</v>
      </c>
    </row>
    <row r="13" spans="1:12" ht="22.5" x14ac:dyDescent="0.55000000000000004">
      <c r="A13" s="29" t="s">
        <v>72</v>
      </c>
      <c r="B13" s="29" t="s">
        <v>514</v>
      </c>
      <c r="C13" s="53">
        <v>3595</v>
      </c>
      <c r="D13" s="53">
        <v>3348</v>
      </c>
      <c r="E13" s="53">
        <v>17.36</v>
      </c>
      <c r="F13" s="53">
        <v>24.700000000000003</v>
      </c>
      <c r="G13" s="53">
        <v>84.374363319239706</v>
      </c>
      <c r="H13" s="53">
        <v>190.75093264562327</v>
      </c>
      <c r="I13" s="53">
        <v>11.186392314282228</v>
      </c>
      <c r="J13" s="53">
        <v>1.5345649578956875</v>
      </c>
      <c r="K13" s="53">
        <v>33.61926782742345</v>
      </c>
      <c r="L13" s="53">
        <v>326</v>
      </c>
    </row>
    <row r="14" spans="1:12" ht="22.5" x14ac:dyDescent="0.55000000000000004">
      <c r="A14" s="29" t="s">
        <v>72</v>
      </c>
      <c r="B14" s="29" t="s">
        <v>519</v>
      </c>
      <c r="C14" s="53">
        <v>3546</v>
      </c>
      <c r="D14" s="53">
        <v>3350</v>
      </c>
      <c r="E14" s="53">
        <v>4.3499999999999996</v>
      </c>
      <c r="F14" s="53">
        <v>19.600000000000001</v>
      </c>
      <c r="G14" s="53">
        <v>86.198647912344967</v>
      </c>
      <c r="H14" s="53">
        <v>188.1509894746537</v>
      </c>
      <c r="I14" s="53">
        <v>11.03392132029062</v>
      </c>
      <c r="J14" s="53">
        <v>1.493669824146111</v>
      </c>
      <c r="K14" s="53">
        <v>33.639351022063487</v>
      </c>
      <c r="L14" s="53">
        <v>333</v>
      </c>
    </row>
    <row r="15" spans="1:12" ht="22.5" x14ac:dyDescent="0.55000000000000004">
      <c r="A15" s="29" t="s">
        <v>72</v>
      </c>
      <c r="B15" s="29" t="s">
        <v>537</v>
      </c>
      <c r="C15" s="53">
        <v>3276</v>
      </c>
      <c r="D15" s="53">
        <v>2889</v>
      </c>
      <c r="E15" s="53">
        <v>2.8549999999999982</v>
      </c>
      <c r="F15" s="53">
        <v>38.700000000000003</v>
      </c>
      <c r="G15" s="53">
        <v>86.512029175794822</v>
      </c>
      <c r="H15" s="53">
        <v>173.82477200196433</v>
      </c>
      <c r="I15" s="53">
        <v>10.193775026867478</v>
      </c>
      <c r="J15" s="53">
        <v>1.3966685617766892</v>
      </c>
      <c r="K15" s="53">
        <v>29.010174657534748</v>
      </c>
      <c r="L15" s="53">
        <v>334</v>
      </c>
    </row>
    <row r="16" spans="1:12" ht="22.5" x14ac:dyDescent="0.55000000000000004">
      <c r="A16" s="29" t="s">
        <v>72</v>
      </c>
      <c r="B16" s="29" t="s">
        <v>571</v>
      </c>
      <c r="C16" s="53">
        <v>2642</v>
      </c>
      <c r="D16" s="53">
        <v>2559</v>
      </c>
      <c r="E16" s="53">
        <v>15.405000000000001</v>
      </c>
      <c r="F16" s="53">
        <v>8.3000000000000007</v>
      </c>
      <c r="G16" s="53">
        <v>57.937403557925592</v>
      </c>
      <c r="H16" s="53">
        <v>140.18469097350115</v>
      </c>
      <c r="I16" s="53">
        <v>8.220987063792391</v>
      </c>
      <c r="J16" s="53">
        <v>1.2608917305166629</v>
      </c>
      <c r="K16" s="53">
        <v>25.696447541928496</v>
      </c>
      <c r="L16" s="53">
        <v>224</v>
      </c>
    </row>
    <row r="17" spans="1:12" ht="22.5" x14ac:dyDescent="0.55000000000000004">
      <c r="A17" s="29" t="s">
        <v>72</v>
      </c>
      <c r="B17" s="29" t="s">
        <v>582</v>
      </c>
      <c r="C17" s="53">
        <v>2815</v>
      </c>
      <c r="D17" s="53">
        <v>2724</v>
      </c>
      <c r="E17" s="53">
        <v>19.479999999999997</v>
      </c>
      <c r="F17" s="53">
        <v>9.1</v>
      </c>
      <c r="G17" s="53">
        <v>60.77709998352988</v>
      </c>
      <c r="H17" s="53">
        <v>149.36408216896507</v>
      </c>
      <c r="I17" s="53">
        <v>8.7593030221709238</v>
      </c>
      <c r="J17" s="53">
        <v>1.2372024762105058</v>
      </c>
      <c r="K17" s="53">
        <v>27.353311099731624</v>
      </c>
      <c r="L17" s="53">
        <v>235</v>
      </c>
    </row>
    <row r="18" spans="1:12" ht="22.5" x14ac:dyDescent="0.55000000000000004">
      <c r="A18" s="29" t="s">
        <v>72</v>
      </c>
      <c r="B18" s="29" t="s">
        <v>630</v>
      </c>
      <c r="C18" s="53">
        <v>2368</v>
      </c>
      <c r="D18" s="53">
        <v>1915</v>
      </c>
      <c r="E18" s="53">
        <v>0.82499999999999996</v>
      </c>
      <c r="F18" s="53">
        <v>45.300000000000004</v>
      </c>
      <c r="G18" s="53">
        <v>68.389186021030298</v>
      </c>
      <c r="H18" s="53">
        <v>125.64623324195712</v>
      </c>
      <c r="I18" s="53">
        <v>7.3683941586148309</v>
      </c>
      <c r="J18" s="53">
        <v>1.084593806364526</v>
      </c>
      <c r="K18" s="53">
        <v>19.229658867836292</v>
      </c>
      <c r="L18" s="53">
        <v>264</v>
      </c>
    </row>
    <row r="19" spans="1:12" ht="22.5" x14ac:dyDescent="0.55000000000000004">
      <c r="A19" s="29" t="s">
        <v>72</v>
      </c>
      <c r="B19" s="29" t="s">
        <v>730</v>
      </c>
      <c r="C19" s="53">
        <v>2116</v>
      </c>
      <c r="D19" s="53">
        <v>1986</v>
      </c>
      <c r="E19" s="53">
        <v>9.0699999999999985</v>
      </c>
      <c r="F19" s="53">
        <v>13</v>
      </c>
      <c r="G19" s="53">
        <v>49.59497025221112</v>
      </c>
      <c r="H19" s="53">
        <v>112.27509693411372</v>
      </c>
      <c r="I19" s="53">
        <v>6.5842576180865633</v>
      </c>
      <c r="J19" s="53">
        <v>0.86016929188514357</v>
      </c>
      <c r="K19" s="53">
        <v>19.94261227755764</v>
      </c>
      <c r="L19" s="53">
        <v>191</v>
      </c>
    </row>
    <row r="20" spans="1:12" ht="22.5" x14ac:dyDescent="0.55000000000000004">
      <c r="A20" s="29" t="s">
        <v>72</v>
      </c>
      <c r="B20" s="29" t="s">
        <v>761</v>
      </c>
      <c r="C20" s="53">
        <v>1852</v>
      </c>
      <c r="D20" s="53">
        <v>1776</v>
      </c>
      <c r="E20" s="53">
        <v>7.2199999999999989</v>
      </c>
      <c r="F20" s="53">
        <v>7.6000000000000005</v>
      </c>
      <c r="G20" s="53">
        <v>42.459333657056639</v>
      </c>
      <c r="H20" s="53">
        <v>98.267239849706328</v>
      </c>
      <c r="I20" s="53">
        <v>5.7627812422950448</v>
      </c>
      <c r="J20" s="53">
        <v>0.78436367810544105</v>
      </c>
      <c r="K20" s="53">
        <v>17.833876840353657</v>
      </c>
      <c r="L20" s="53">
        <v>164</v>
      </c>
    </row>
    <row r="21" spans="1:12" ht="22.5" x14ac:dyDescent="0.55000000000000004">
      <c r="A21" s="29" t="s">
        <v>72</v>
      </c>
      <c r="B21" s="29" t="s">
        <v>764</v>
      </c>
      <c r="C21" s="53">
        <v>1894</v>
      </c>
      <c r="D21" s="53">
        <v>1717</v>
      </c>
      <c r="E21" s="53">
        <v>11.414999999999999</v>
      </c>
      <c r="F21" s="53">
        <v>17.7</v>
      </c>
      <c r="G21" s="53">
        <v>45.14241619944012</v>
      </c>
      <c r="H21" s="53">
        <v>100.49576256768023</v>
      </c>
      <c r="I21" s="53">
        <v>5.8934706657164231</v>
      </c>
      <c r="J21" s="53">
        <v>0.78087263010242847</v>
      </c>
      <c r="K21" s="53">
        <v>17.241422598472539</v>
      </c>
      <c r="L21" s="53">
        <v>174</v>
      </c>
    </row>
    <row r="22" spans="1:12" ht="22.5" x14ac:dyDescent="0.55000000000000004">
      <c r="A22" s="29" t="s">
        <v>72</v>
      </c>
      <c r="B22" s="29" t="s">
        <v>770</v>
      </c>
      <c r="C22" s="53">
        <v>1780</v>
      </c>
      <c r="D22" s="53">
        <v>1542</v>
      </c>
      <c r="E22" s="53">
        <v>0.68999999999999917</v>
      </c>
      <c r="F22" s="53">
        <v>23.8</v>
      </c>
      <c r="G22" s="53">
        <v>48.174854071086493</v>
      </c>
      <c r="H22" s="53">
        <v>94.4469151903225</v>
      </c>
      <c r="I22" s="53">
        <v>5.5387422307155401</v>
      </c>
      <c r="J22" s="53">
        <v>0.77039948609339071</v>
      </c>
      <c r="K22" s="53">
        <v>15.484143067469223</v>
      </c>
      <c r="L22" s="53">
        <v>186</v>
      </c>
    </row>
    <row r="23" spans="1:12" ht="22.5" x14ac:dyDescent="0.55000000000000004">
      <c r="A23" s="29" t="s">
        <v>72</v>
      </c>
      <c r="B23" s="29" t="s">
        <v>771</v>
      </c>
      <c r="C23" s="53">
        <v>1942</v>
      </c>
      <c r="D23" s="53">
        <v>1900</v>
      </c>
      <c r="E23" s="53">
        <v>-1.4</v>
      </c>
      <c r="F23" s="53">
        <v>4.2</v>
      </c>
      <c r="G23" s="53">
        <v>46.491936734148425</v>
      </c>
      <c r="H23" s="53">
        <v>103.04264567393612</v>
      </c>
      <c r="I23" s="53">
        <v>6.0428300067694263</v>
      </c>
      <c r="J23" s="53">
        <v>0.76927736352099374</v>
      </c>
      <c r="K23" s="53">
        <v>19.079034908036007</v>
      </c>
      <c r="L23" s="53">
        <v>179</v>
      </c>
    </row>
    <row r="24" spans="1:12" ht="22.5" x14ac:dyDescent="0.55000000000000004">
      <c r="A24" s="29" t="s">
        <v>72</v>
      </c>
      <c r="B24" s="29" t="s">
        <v>774</v>
      </c>
      <c r="C24" s="53">
        <v>1842</v>
      </c>
      <c r="D24" s="53">
        <v>1755</v>
      </c>
      <c r="E24" s="53">
        <v>2.5000000000000001E-2</v>
      </c>
      <c r="F24" s="53">
        <v>8.7000000000000011</v>
      </c>
      <c r="G24" s="53">
        <v>45.096222273736458</v>
      </c>
      <c r="H24" s="53">
        <v>97.736639202569691</v>
      </c>
      <c r="I24" s="53">
        <v>5.7316647129090024</v>
      </c>
      <c r="J24" s="53">
        <v>0.76366675065900924</v>
      </c>
      <c r="K24" s="53">
        <v>17.623003296633261</v>
      </c>
      <c r="L24" s="53">
        <v>174</v>
      </c>
    </row>
    <row r="25" spans="1:12" ht="22.5" x14ac:dyDescent="0.55000000000000004">
      <c r="A25" s="29" t="s">
        <v>72</v>
      </c>
      <c r="B25" s="29" t="s">
        <v>230</v>
      </c>
      <c r="C25" s="53">
        <v>1184</v>
      </c>
      <c r="D25" s="53">
        <v>860</v>
      </c>
      <c r="E25" s="53">
        <v>-1.6</v>
      </c>
      <c r="F25" s="53">
        <v>32.4</v>
      </c>
      <c r="G25" s="53">
        <v>37.905756335652875</v>
      </c>
      <c r="H25" s="53">
        <v>62.82311662097856</v>
      </c>
      <c r="I25" s="53">
        <v>3.6841970793074155</v>
      </c>
      <c r="J25" s="53">
        <v>0.7095555066123137</v>
      </c>
      <c r="K25" s="53">
        <v>8.6357736952162991</v>
      </c>
      <c r="L25" s="53">
        <v>146</v>
      </c>
    </row>
    <row r="26" spans="1:12" ht="22.5" x14ac:dyDescent="0.55000000000000004">
      <c r="A26" s="29" t="s">
        <v>72</v>
      </c>
      <c r="B26" s="29" t="s">
        <v>832</v>
      </c>
      <c r="C26" s="53">
        <v>1658</v>
      </c>
      <c r="D26" s="53">
        <v>1500</v>
      </c>
      <c r="E26" s="53">
        <v>3</v>
      </c>
      <c r="F26" s="53">
        <v>15.8</v>
      </c>
      <c r="G26" s="53">
        <v>42.053730776205377</v>
      </c>
      <c r="H26" s="53">
        <v>87.973587295255456</v>
      </c>
      <c r="I26" s="53">
        <v>5.1591205722058229</v>
      </c>
      <c r="J26" s="53">
        <v>0.69584067517190706</v>
      </c>
      <c r="K26" s="53">
        <v>15.062395980028427</v>
      </c>
      <c r="L26" s="53">
        <v>162</v>
      </c>
    </row>
    <row r="27" spans="1:12" ht="22.5" x14ac:dyDescent="0.55000000000000004">
      <c r="A27" s="29" t="s">
        <v>72</v>
      </c>
      <c r="B27" s="29" t="s">
        <v>847</v>
      </c>
      <c r="C27" s="53">
        <v>1542</v>
      </c>
      <c r="D27" s="53">
        <v>1405</v>
      </c>
      <c r="E27" s="53">
        <v>15.775</v>
      </c>
      <c r="F27" s="53">
        <v>13.700000000000001</v>
      </c>
      <c r="G27" s="53">
        <v>34.247295355257108</v>
      </c>
      <c r="H27" s="53">
        <v>81.818619788470386</v>
      </c>
      <c r="I27" s="53">
        <v>4.7981688313277315</v>
      </c>
      <c r="J27" s="53">
        <v>0.68212584373150031</v>
      </c>
      <c r="K27" s="53">
        <v>14.108444234626626</v>
      </c>
      <c r="L27" s="53">
        <v>132</v>
      </c>
    </row>
    <row r="28" spans="1:12" ht="22.5" x14ac:dyDescent="0.55000000000000004">
      <c r="A28" s="29" t="s">
        <v>72</v>
      </c>
      <c r="B28" s="29" t="s">
        <v>868</v>
      </c>
      <c r="C28" s="53">
        <v>1382</v>
      </c>
      <c r="D28" s="53">
        <v>1281</v>
      </c>
      <c r="E28" s="53">
        <v>4.6950000000000003</v>
      </c>
      <c r="F28" s="53">
        <v>10.100000000000001</v>
      </c>
      <c r="G28" s="53">
        <v>33.294760567641063</v>
      </c>
      <c r="H28" s="53">
        <v>73.329009434284103</v>
      </c>
      <c r="I28" s="53">
        <v>4.3003043611510536</v>
      </c>
      <c r="J28" s="53">
        <v>0.65432213999322131</v>
      </c>
      <c r="K28" s="53">
        <v>12.863286166944278</v>
      </c>
      <c r="L28" s="53">
        <v>129</v>
      </c>
    </row>
    <row r="29" spans="1:12" ht="22.5" x14ac:dyDescent="0.55000000000000004">
      <c r="A29" s="29" t="s">
        <v>72</v>
      </c>
      <c r="B29" s="29" t="s">
        <v>878</v>
      </c>
      <c r="C29" s="53">
        <v>1615</v>
      </c>
      <c r="D29" s="53">
        <v>1492</v>
      </c>
      <c r="E29" s="53">
        <v>19.54</v>
      </c>
      <c r="F29" s="53">
        <v>12.3</v>
      </c>
      <c r="G29" s="53">
        <v>34.19487626103858</v>
      </c>
      <c r="H29" s="53">
        <v>85.692004512567891</v>
      </c>
      <c r="I29" s="53">
        <v>5.0253194958458414</v>
      </c>
      <c r="J29" s="53">
        <v>0.641230709981924</v>
      </c>
      <c r="K29" s="53">
        <v>14.982063201468277</v>
      </c>
      <c r="L29" s="53">
        <v>132</v>
      </c>
    </row>
    <row r="30" spans="1:12" ht="22.5" x14ac:dyDescent="0.55000000000000004">
      <c r="A30" s="29" t="s">
        <v>72</v>
      </c>
      <c r="B30" s="29" t="s">
        <v>891</v>
      </c>
      <c r="C30" s="53">
        <v>1413</v>
      </c>
      <c r="D30" s="53">
        <v>1195</v>
      </c>
      <c r="E30" s="53">
        <v>-0.875</v>
      </c>
      <c r="F30" s="53">
        <v>21.8</v>
      </c>
      <c r="G30" s="53">
        <v>39.651982634792923</v>
      </c>
      <c r="H30" s="53">
        <v>74.973871440407692</v>
      </c>
      <c r="I30" s="53">
        <v>4.3967656022477852</v>
      </c>
      <c r="J30" s="53">
        <v>0.61654401338919196</v>
      </c>
      <c r="K30" s="53">
        <v>11.999708797422649</v>
      </c>
      <c r="L30" s="53">
        <v>153</v>
      </c>
    </row>
    <row r="31" spans="1:12" ht="22.5" x14ac:dyDescent="0.55000000000000004">
      <c r="A31" s="29" t="s">
        <v>72</v>
      </c>
      <c r="B31" s="29" t="s">
        <v>928</v>
      </c>
      <c r="C31" s="53">
        <v>1329</v>
      </c>
      <c r="D31" s="53">
        <v>1222</v>
      </c>
      <c r="E31" s="53">
        <v>3.09</v>
      </c>
      <c r="F31" s="53">
        <v>10.700000000000001</v>
      </c>
      <c r="G31" s="53">
        <v>32.852264345350164</v>
      </c>
      <c r="H31" s="53">
        <v>70.516826004459887</v>
      </c>
      <c r="I31" s="53">
        <v>4.1353867554050296</v>
      </c>
      <c r="J31" s="53">
        <v>0.55557535362229304</v>
      </c>
      <c r="K31" s="53">
        <v>12.270831925063158</v>
      </c>
      <c r="L31" s="53">
        <v>127</v>
      </c>
    </row>
    <row r="32" spans="1:12" ht="22.5" x14ac:dyDescent="0.55000000000000004">
      <c r="A32" s="29" t="s">
        <v>72</v>
      </c>
      <c r="B32" s="29" t="s">
        <v>946</v>
      </c>
      <c r="C32" s="53">
        <v>1167</v>
      </c>
      <c r="D32" s="53">
        <v>1007</v>
      </c>
      <c r="E32" s="53">
        <v>6.6650000000000009</v>
      </c>
      <c r="F32" s="53">
        <v>16</v>
      </c>
      <c r="G32" s="53">
        <v>29.529471441373584</v>
      </c>
      <c r="H32" s="53">
        <v>61.921095520846265</v>
      </c>
      <c r="I32" s="53">
        <v>3.6312989793511434</v>
      </c>
      <c r="J32" s="53">
        <v>0.52702356816908269</v>
      </c>
      <c r="K32" s="53">
        <v>10.111888501259084</v>
      </c>
      <c r="L32" s="53">
        <v>114</v>
      </c>
    </row>
    <row r="33" spans="1:12" ht="22.5" x14ac:dyDescent="0.55000000000000004">
      <c r="A33" s="29" t="s">
        <v>72</v>
      </c>
      <c r="B33" s="29" t="s">
        <v>962</v>
      </c>
      <c r="C33" s="53">
        <v>1168</v>
      </c>
      <c r="D33" s="53">
        <v>1104</v>
      </c>
      <c r="E33" s="53">
        <v>4.9799999999999995</v>
      </c>
      <c r="F33" s="53">
        <v>6.4</v>
      </c>
      <c r="G33" s="53">
        <v>27.130035497226491</v>
      </c>
      <c r="H33" s="53">
        <v>61.974155585559934</v>
      </c>
      <c r="I33" s="53">
        <v>3.6344106322897476</v>
      </c>
      <c r="J33" s="53">
        <v>0.50607728015100706</v>
      </c>
      <c r="K33" s="53">
        <v>11.085923441300922</v>
      </c>
      <c r="L33" s="53">
        <v>105</v>
      </c>
    </row>
    <row r="34" spans="1:12" ht="22.5" x14ac:dyDescent="0.55000000000000004">
      <c r="A34" s="29" t="s">
        <v>72</v>
      </c>
      <c r="B34" s="29" t="s">
        <v>968</v>
      </c>
      <c r="C34" s="53">
        <v>1228</v>
      </c>
      <c r="D34" s="53">
        <v>1174</v>
      </c>
      <c r="E34" s="53">
        <v>5.7299999999999995</v>
      </c>
      <c r="F34" s="53">
        <v>5.4</v>
      </c>
      <c r="G34" s="53">
        <v>27.9437010563726</v>
      </c>
      <c r="H34" s="53">
        <v>65.157759468379794</v>
      </c>
      <c r="I34" s="53">
        <v>3.8211098086060016</v>
      </c>
      <c r="J34" s="53">
        <v>0.50171347014724132</v>
      </c>
      <c r="K34" s="53">
        <v>11.788835253702249</v>
      </c>
      <c r="L34" s="53">
        <v>108</v>
      </c>
    </row>
    <row r="35" spans="1:12" ht="22.5" x14ac:dyDescent="0.55000000000000004">
      <c r="A35" s="29" t="s">
        <v>72</v>
      </c>
      <c r="B35" s="29" t="s">
        <v>969</v>
      </c>
      <c r="C35" s="53">
        <v>1110</v>
      </c>
      <c r="D35" s="53">
        <v>1018</v>
      </c>
      <c r="E35" s="53">
        <v>9.91</v>
      </c>
      <c r="F35" s="53">
        <v>9.2000000000000011</v>
      </c>
      <c r="G35" s="53">
        <v>24.946522597240865</v>
      </c>
      <c r="H35" s="53">
        <v>58.896671832167399</v>
      </c>
      <c r="I35" s="53">
        <v>3.4539347618507019</v>
      </c>
      <c r="J35" s="53">
        <v>0.50071602786066627</v>
      </c>
      <c r="K35" s="53">
        <v>10.222346071779292</v>
      </c>
      <c r="L35" s="53">
        <v>96</v>
      </c>
    </row>
    <row r="36" spans="1:12" ht="22.5" x14ac:dyDescent="0.55000000000000004">
      <c r="A36" s="29" t="s">
        <v>72</v>
      </c>
      <c r="B36" s="29" t="s">
        <v>1015</v>
      </c>
      <c r="C36" s="53">
        <v>966</v>
      </c>
      <c r="D36" s="53">
        <v>776</v>
      </c>
      <c r="E36" s="53">
        <v>6.3199999999999994</v>
      </c>
      <c r="F36" s="53">
        <v>19</v>
      </c>
      <c r="G36" s="53">
        <v>25.968315107905749</v>
      </c>
      <c r="H36" s="53">
        <v>51.256022513399742</v>
      </c>
      <c r="I36" s="53">
        <v>3.0058567386916919</v>
      </c>
      <c r="J36" s="53">
        <v>0.44897370924458652</v>
      </c>
      <c r="K36" s="53">
        <v>7.7922795203347066</v>
      </c>
      <c r="L36" s="53">
        <v>100</v>
      </c>
    </row>
    <row r="37" spans="1:12" ht="22.5" x14ac:dyDescent="0.55000000000000004">
      <c r="A37" s="29" t="s">
        <v>72</v>
      </c>
      <c r="B37" s="29" t="s">
        <v>1074</v>
      </c>
      <c r="C37" s="53">
        <v>753</v>
      </c>
      <c r="D37" s="53">
        <v>608</v>
      </c>
      <c r="E37" s="53">
        <v>16.86</v>
      </c>
      <c r="F37" s="53">
        <v>14.5</v>
      </c>
      <c r="G37" s="53">
        <v>15.965108079603821</v>
      </c>
      <c r="H37" s="53">
        <v>39.954228729389236</v>
      </c>
      <c r="I37" s="53">
        <v>2.3430746627689896</v>
      </c>
      <c r="J37" s="53">
        <v>0.37266937432159647</v>
      </c>
      <c r="K37" s="53">
        <v>6.1052911705715225</v>
      </c>
      <c r="L37" s="53">
        <v>62</v>
      </c>
    </row>
    <row r="38" spans="1:12" ht="22.5" x14ac:dyDescent="0.55000000000000004">
      <c r="A38" s="29" t="s">
        <v>72</v>
      </c>
      <c r="B38" s="29" t="s">
        <v>1154</v>
      </c>
      <c r="C38" s="53">
        <v>572</v>
      </c>
      <c r="D38" s="53">
        <v>562</v>
      </c>
      <c r="E38" s="53">
        <v>5.79</v>
      </c>
      <c r="F38" s="53">
        <v>1</v>
      </c>
      <c r="G38" s="53">
        <v>11.437393673970313</v>
      </c>
      <c r="H38" s="53">
        <v>30.350357016215995</v>
      </c>
      <c r="I38" s="53">
        <v>1.779865480881623</v>
      </c>
      <c r="J38" s="53">
        <v>0.26569368908642427</v>
      </c>
      <c r="K38" s="53">
        <v>5.6433776938506508</v>
      </c>
      <c r="L38" s="53">
        <v>44</v>
      </c>
    </row>
    <row r="39" spans="1:12" ht="22.5" x14ac:dyDescent="0.55000000000000004">
      <c r="A39" s="29" t="s">
        <v>72</v>
      </c>
      <c r="B39" s="29" t="s">
        <v>1209</v>
      </c>
      <c r="C39" s="53">
        <v>337</v>
      </c>
      <c r="D39" s="53">
        <v>286</v>
      </c>
      <c r="E39" s="53">
        <v>0.76999999999999991</v>
      </c>
      <c r="F39" s="53">
        <v>5.1000000000000005</v>
      </c>
      <c r="G39" s="53">
        <v>9.0688311884123234</v>
      </c>
      <c r="H39" s="53">
        <v>17.881241808504878</v>
      </c>
      <c r="I39" s="53">
        <v>1.0486270403096276</v>
      </c>
      <c r="J39" s="53">
        <v>0.18938935416343428</v>
      </c>
      <c r="K39" s="53">
        <v>2.8718968335254207</v>
      </c>
      <c r="L39" s="53">
        <v>35</v>
      </c>
    </row>
    <row r="40" spans="1:12" ht="22.5" x14ac:dyDescent="0.55000000000000004">
      <c r="A40" s="29" t="s">
        <v>72</v>
      </c>
      <c r="B40" s="29" t="s">
        <v>1215</v>
      </c>
      <c r="C40" s="53">
        <v>381</v>
      </c>
      <c r="D40" s="53">
        <v>318</v>
      </c>
      <c r="E40" s="53">
        <v>0.10999999999999996</v>
      </c>
      <c r="F40" s="53">
        <v>6.3000000000000007</v>
      </c>
      <c r="G40" s="53">
        <v>10.69654533554044</v>
      </c>
      <c r="H40" s="53">
        <v>20.215884655906109</v>
      </c>
      <c r="I40" s="53">
        <v>1.1855397696082139</v>
      </c>
      <c r="J40" s="53">
        <v>0.18602298644624354</v>
      </c>
      <c r="K40" s="53">
        <v>3.1932279477660268</v>
      </c>
      <c r="L40" s="53">
        <v>41</v>
      </c>
    </row>
    <row r="41" spans="1:12" ht="22.5" x14ac:dyDescent="0.55000000000000004">
      <c r="A41" s="29" t="s">
        <v>72</v>
      </c>
      <c r="B41" s="29" t="s">
        <v>1234</v>
      </c>
      <c r="C41" s="53">
        <v>365</v>
      </c>
      <c r="D41" s="53">
        <v>167</v>
      </c>
      <c r="E41" s="53">
        <v>0.56500000000000006</v>
      </c>
      <c r="F41" s="53">
        <v>19.8</v>
      </c>
      <c r="G41" s="53">
        <v>14.425123929332923</v>
      </c>
      <c r="H41" s="53">
        <v>19.36692362048748</v>
      </c>
      <c r="I41" s="53">
        <v>1.1357533225905461</v>
      </c>
      <c r="J41" s="53">
        <v>0.14999038384372049</v>
      </c>
      <c r="K41" s="53">
        <v>1.6769467524431652</v>
      </c>
      <c r="L41" s="53">
        <v>56</v>
      </c>
    </row>
    <row r="42" spans="1:12" ht="22.5" x14ac:dyDescent="0.6">
      <c r="A42" s="107" t="s">
        <v>1287</v>
      </c>
      <c r="B42" s="108"/>
      <c r="C42" s="47">
        <f t="shared" ref="C42:L42" si="0">SUM(C2:C41)</f>
        <v>175842</v>
      </c>
      <c r="D42" s="47">
        <f t="shared" si="0"/>
        <v>165733</v>
      </c>
      <c r="E42" s="47">
        <f t="shared" si="0"/>
        <v>1292.0349999999996</v>
      </c>
      <c r="F42" s="47">
        <f t="shared" si="0"/>
        <v>1010.9000000000001</v>
      </c>
      <c r="G42" s="47">
        <f t="shared" si="0"/>
        <v>3909.9022501957734</v>
      </c>
      <c r="H42" s="47">
        <f t="shared" si="0"/>
        <v>9330.1878993801656</v>
      </c>
      <c r="I42" s="47">
        <f t="shared" si="0"/>
        <v>547.15927603004616</v>
      </c>
      <c r="J42" s="47">
        <f t="shared" si="0"/>
        <v>75.736291540785516</v>
      </c>
      <c r="K42" s="47">
        <f t="shared" si="0"/>
        <v>1664.2240486387009</v>
      </c>
      <c r="L42" s="47">
        <f t="shared" si="0"/>
        <v>15094</v>
      </c>
    </row>
  </sheetData>
  <mergeCells count="1">
    <mergeCell ref="A42:B4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L30"/>
  <sheetViews>
    <sheetView rightToLeft="1" topLeftCell="C1" workbookViewId="0">
      <selection activeCell="E3" sqref="E3"/>
    </sheetView>
  </sheetViews>
  <sheetFormatPr defaultRowHeight="15" x14ac:dyDescent="0.25"/>
  <cols>
    <col min="1" max="1" width="12.7109375" customWidth="1"/>
    <col min="3" max="4" width="10.42578125" bestFit="1" customWidth="1"/>
    <col min="5" max="12" width="9.28515625" bestFit="1" customWidth="1"/>
  </cols>
  <sheetData>
    <row r="1" spans="1:12" ht="156" customHeight="1" x14ac:dyDescent="0.25">
      <c r="A1" s="39" t="s">
        <v>0</v>
      </c>
      <c r="B1" s="39" t="s">
        <v>1</v>
      </c>
      <c r="C1" s="39" t="s">
        <v>2</v>
      </c>
      <c r="D1" s="39" t="s">
        <v>3</v>
      </c>
      <c r="E1" s="39" t="s">
        <v>1277</v>
      </c>
      <c r="F1" s="39" t="s">
        <v>1282</v>
      </c>
      <c r="G1" s="39" t="s">
        <v>1281</v>
      </c>
      <c r="H1" s="39" t="s">
        <v>1283</v>
      </c>
      <c r="I1" s="39" t="s">
        <v>1284</v>
      </c>
      <c r="J1" s="39" t="s">
        <v>1285</v>
      </c>
      <c r="K1" s="39" t="s">
        <v>1280</v>
      </c>
      <c r="L1" s="39" t="s">
        <v>1278</v>
      </c>
    </row>
    <row r="2" spans="1:12" ht="22.5" x14ac:dyDescent="0.55000000000000004">
      <c r="A2" s="29" t="s">
        <v>65</v>
      </c>
      <c r="B2" s="29" t="s">
        <v>66</v>
      </c>
      <c r="C2" s="53">
        <v>57745</v>
      </c>
      <c r="D2" s="53">
        <v>56185</v>
      </c>
      <c r="E2" s="53">
        <v>653.67499999999995</v>
      </c>
      <c r="F2" s="53">
        <v>156</v>
      </c>
      <c r="G2" s="53">
        <v>840.57570664321076</v>
      </c>
      <c r="H2" s="53">
        <v>2187.7161618977843</v>
      </c>
      <c r="I2" s="53">
        <v>187.29233319892654</v>
      </c>
      <c r="J2" s="53">
        <v>31.872922627779104</v>
      </c>
      <c r="K2" s="53">
        <v>559.09750795099114</v>
      </c>
      <c r="L2" s="53">
        <v>3245</v>
      </c>
    </row>
    <row r="3" spans="1:12" ht="22.5" x14ac:dyDescent="0.55000000000000004">
      <c r="A3" s="29" t="s">
        <v>65</v>
      </c>
      <c r="B3" s="29" t="s">
        <v>244</v>
      </c>
      <c r="C3" s="53">
        <v>11920</v>
      </c>
      <c r="D3" s="53">
        <v>11669</v>
      </c>
      <c r="E3" s="53">
        <v>59.654999999999994</v>
      </c>
      <c r="F3" s="53">
        <v>25.1</v>
      </c>
      <c r="G3" s="53">
        <v>197.58020523486397</v>
      </c>
      <c r="H3" s="53">
        <v>451.59886829719613</v>
      </c>
      <c r="I3" s="53">
        <v>38.66178217562048</v>
      </c>
      <c r="J3" s="53">
        <v>6.6243576989112682</v>
      </c>
      <c r="K3" s="53">
        <v>116.11833799555248</v>
      </c>
      <c r="L3" s="53">
        <v>763</v>
      </c>
    </row>
    <row r="4" spans="1:12" ht="22.5" x14ac:dyDescent="0.55000000000000004">
      <c r="A4" s="29" t="s">
        <v>65</v>
      </c>
      <c r="B4" s="29" t="s">
        <v>260</v>
      </c>
      <c r="C4" s="53">
        <v>11876</v>
      </c>
      <c r="D4" s="53">
        <v>11659</v>
      </c>
      <c r="E4" s="53">
        <v>58.404999999999994</v>
      </c>
      <c r="F4" s="53">
        <v>21.700000000000003</v>
      </c>
      <c r="G4" s="53">
        <v>196.30603894646165</v>
      </c>
      <c r="H4" s="53">
        <v>449.93189260885077</v>
      </c>
      <c r="I4" s="53">
        <v>38.51907089913329</v>
      </c>
      <c r="J4" s="53">
        <v>6.210051651867861</v>
      </c>
      <c r="K4" s="53">
        <v>116.0188278935767</v>
      </c>
      <c r="L4" s="53">
        <v>758</v>
      </c>
    </row>
    <row r="5" spans="1:12" ht="22.5" x14ac:dyDescent="0.55000000000000004">
      <c r="A5" s="29" t="s">
        <v>65</v>
      </c>
      <c r="B5" s="29" t="s">
        <v>313</v>
      </c>
      <c r="C5" s="53">
        <v>8749</v>
      </c>
      <c r="D5" s="53">
        <v>8608</v>
      </c>
      <c r="E5" s="53">
        <v>46.959999999999994</v>
      </c>
      <c r="F5" s="53">
        <v>14.100000000000001</v>
      </c>
      <c r="G5" s="53">
        <v>142.6783042312932</v>
      </c>
      <c r="H5" s="53">
        <v>331.46296130303426</v>
      </c>
      <c r="I5" s="53">
        <v>28.376839954236875</v>
      </c>
      <c r="J5" s="53">
        <v>4.4913154589764153</v>
      </c>
      <c r="K5" s="53">
        <v>85.658295780762344</v>
      </c>
      <c r="L5" s="53">
        <v>551</v>
      </c>
    </row>
    <row r="6" spans="1:12" ht="22.5" x14ac:dyDescent="0.55000000000000004">
      <c r="A6" s="29" t="s">
        <v>65</v>
      </c>
      <c r="B6" s="29" t="s">
        <v>404</v>
      </c>
      <c r="C6" s="53">
        <v>4755</v>
      </c>
      <c r="D6" s="53">
        <v>4437</v>
      </c>
      <c r="E6" s="53">
        <v>38.714999999999996</v>
      </c>
      <c r="F6" s="53">
        <v>31.8</v>
      </c>
      <c r="G6" s="53">
        <v>80.382296303504049</v>
      </c>
      <c r="H6" s="53">
        <v>180.14703177459458</v>
      </c>
      <c r="I6" s="53">
        <v>15.422548174922431</v>
      </c>
      <c r="J6" s="53">
        <v>2.8649255327096821</v>
      </c>
      <c r="K6" s="53">
        <v>44.152632246659216</v>
      </c>
      <c r="L6" s="53">
        <v>310</v>
      </c>
    </row>
    <row r="7" spans="1:12" ht="22.5" x14ac:dyDescent="0.55000000000000004">
      <c r="A7" s="29" t="s">
        <v>65</v>
      </c>
      <c r="B7" s="29" t="s">
        <v>432</v>
      </c>
      <c r="C7" s="53">
        <v>4973</v>
      </c>
      <c r="D7" s="53">
        <v>4901</v>
      </c>
      <c r="E7" s="53">
        <v>41.295000000000002</v>
      </c>
      <c r="F7" s="53">
        <v>7.2</v>
      </c>
      <c r="G7" s="53">
        <v>75.732022874606457</v>
      </c>
      <c r="H7" s="53">
        <v>188.40613859412383</v>
      </c>
      <c r="I7" s="53">
        <v>16.129617681154414</v>
      </c>
      <c r="J7" s="53">
        <v>2.5709826704703471</v>
      </c>
      <c r="K7" s="53">
        <v>48.769900978336004</v>
      </c>
      <c r="L7" s="53">
        <v>292</v>
      </c>
    </row>
    <row r="8" spans="1:12" ht="22.5" x14ac:dyDescent="0.55000000000000004">
      <c r="A8" s="29" t="s">
        <v>65</v>
      </c>
      <c r="B8" s="29" t="s">
        <v>471</v>
      </c>
      <c r="C8" s="53">
        <v>4130</v>
      </c>
      <c r="D8" s="53">
        <v>3952</v>
      </c>
      <c r="E8" s="53">
        <v>22.54</v>
      </c>
      <c r="F8" s="53">
        <v>17.8</v>
      </c>
      <c r="G8" s="53">
        <v>70.716074834228863</v>
      </c>
      <c r="H8" s="53">
        <v>156.46839983787081</v>
      </c>
      <c r="I8" s="53">
        <v>13.395399361183941</v>
      </c>
      <c r="J8" s="53">
        <v>2.1591809289625252</v>
      </c>
      <c r="K8" s="53">
        <v>39.32639230083327</v>
      </c>
      <c r="L8" s="53">
        <v>273</v>
      </c>
    </row>
    <row r="9" spans="1:12" ht="22.5" x14ac:dyDescent="0.55000000000000004">
      <c r="A9" s="29" t="s">
        <v>65</v>
      </c>
      <c r="B9" s="29" t="s">
        <v>629</v>
      </c>
      <c r="C9" s="53">
        <v>2362</v>
      </c>
      <c r="D9" s="53">
        <v>2242</v>
      </c>
      <c r="E9" s="53">
        <v>47.089999999999996</v>
      </c>
      <c r="F9" s="53">
        <v>12</v>
      </c>
      <c r="G9" s="53">
        <v>29.015989139489569</v>
      </c>
      <c r="H9" s="53">
        <v>89.486285815266541</v>
      </c>
      <c r="I9" s="53">
        <v>7.6610007968805007</v>
      </c>
      <c r="J9" s="53">
        <v>1.364063921414165</v>
      </c>
      <c r="K9" s="53">
        <v>22.310164862972723</v>
      </c>
      <c r="L9" s="53">
        <v>112</v>
      </c>
    </row>
    <row r="10" spans="1:12" ht="22.5" x14ac:dyDescent="0.55000000000000004">
      <c r="A10" s="29" t="s">
        <v>65</v>
      </c>
      <c r="B10" s="29" t="s">
        <v>717</v>
      </c>
      <c r="C10" s="53">
        <v>2193</v>
      </c>
      <c r="D10" s="53">
        <v>2155</v>
      </c>
      <c r="E10" s="53">
        <v>-0.77500000000000002</v>
      </c>
      <c r="F10" s="53">
        <v>3.8000000000000003</v>
      </c>
      <c r="G10" s="53">
        <v>40.23735839103832</v>
      </c>
      <c r="H10" s="53">
        <v>83.083583739576426</v>
      </c>
      <c r="I10" s="53">
        <v>7.1128597576456132</v>
      </c>
      <c r="J10" s="53">
        <v>1.1125377341838076</v>
      </c>
      <c r="K10" s="53">
        <v>21.444426975783323</v>
      </c>
      <c r="L10" s="53">
        <v>155</v>
      </c>
    </row>
    <row r="11" spans="1:12" ht="22.5" x14ac:dyDescent="0.55000000000000004">
      <c r="A11" s="29" t="s">
        <v>65</v>
      </c>
      <c r="B11" s="29" t="s">
        <v>362</v>
      </c>
      <c r="C11" s="53">
        <v>1464</v>
      </c>
      <c r="D11" s="53">
        <v>1405</v>
      </c>
      <c r="E11" s="53">
        <v>8.1750000000000007</v>
      </c>
      <c r="F11" s="53">
        <v>5.9</v>
      </c>
      <c r="G11" s="53">
        <v>24.803806020438891</v>
      </c>
      <c r="H11" s="53">
        <v>55.464827448581801</v>
      </c>
      <c r="I11" s="53">
        <v>4.7483933813010388</v>
      </c>
      <c r="J11" s="53">
        <v>0.96540978396816635</v>
      </c>
      <c r="K11" s="53">
        <v>13.981169327598872</v>
      </c>
      <c r="L11" s="53">
        <v>96</v>
      </c>
    </row>
    <row r="12" spans="1:12" ht="22.5" x14ac:dyDescent="0.55000000000000004">
      <c r="A12" s="29" t="s">
        <v>65</v>
      </c>
      <c r="B12" s="29" t="s">
        <v>818</v>
      </c>
      <c r="C12" s="53">
        <v>1544</v>
      </c>
      <c r="D12" s="53">
        <v>1497</v>
      </c>
      <c r="E12" s="53">
        <v>37.314999999999998</v>
      </c>
      <c r="F12" s="53">
        <v>4.7</v>
      </c>
      <c r="G12" s="53">
        <v>15.692660701054733</v>
      </c>
      <c r="H12" s="53">
        <v>58.495692336482449</v>
      </c>
      <c r="I12" s="53">
        <v>5.007868429459565</v>
      </c>
      <c r="J12" s="53">
        <v>0.89466315258787921</v>
      </c>
      <c r="K12" s="53">
        <v>14.896662265776166</v>
      </c>
      <c r="L12" s="53">
        <v>61</v>
      </c>
    </row>
    <row r="13" spans="1:12" ht="22.5" x14ac:dyDescent="0.55000000000000004">
      <c r="A13" s="29" t="s">
        <v>65</v>
      </c>
      <c r="B13" s="29" t="s">
        <v>823</v>
      </c>
      <c r="C13" s="53">
        <v>1669</v>
      </c>
      <c r="D13" s="53">
        <v>1637</v>
      </c>
      <c r="E13" s="53">
        <v>8.3149999999999995</v>
      </c>
      <c r="F13" s="53">
        <v>3.2</v>
      </c>
      <c r="G13" s="53">
        <v>27.59220280440783</v>
      </c>
      <c r="H13" s="53">
        <v>63.231418723827204</v>
      </c>
      <c r="I13" s="53">
        <v>5.4132981922072636</v>
      </c>
      <c r="J13" s="53">
        <v>0.88902846513281197</v>
      </c>
      <c r="K13" s="53">
        <v>16.289803693437264</v>
      </c>
      <c r="L13" s="53">
        <v>107</v>
      </c>
    </row>
    <row r="14" spans="1:12" ht="22.5" x14ac:dyDescent="0.55000000000000004">
      <c r="A14" s="29" t="s">
        <v>65</v>
      </c>
      <c r="B14" s="29" t="s">
        <v>848</v>
      </c>
      <c r="C14" s="53">
        <v>1383</v>
      </c>
      <c r="D14" s="53">
        <v>1309</v>
      </c>
      <c r="E14" s="53">
        <v>22.855</v>
      </c>
      <c r="F14" s="53">
        <v>7.4</v>
      </c>
      <c r="G14" s="53">
        <v>18.736582859528262</v>
      </c>
      <c r="H14" s="53">
        <v>52.396076749582399</v>
      </c>
      <c r="I14" s="53">
        <v>4.4856748950405301</v>
      </c>
      <c r="J14" s="53">
        <v>0.85459426401851302</v>
      </c>
      <c r="K14" s="53">
        <v>13.025872348631262</v>
      </c>
      <c r="L14" s="53">
        <v>72</v>
      </c>
    </row>
    <row r="15" spans="1:12" ht="22.5" x14ac:dyDescent="0.55000000000000004">
      <c r="A15" s="29" t="s">
        <v>65</v>
      </c>
      <c r="B15" s="29" t="s">
        <v>472</v>
      </c>
      <c r="C15" s="53">
        <v>1639</v>
      </c>
      <c r="D15" s="53">
        <v>1615</v>
      </c>
      <c r="E15" s="53">
        <v>2.5000000000000001E-2</v>
      </c>
      <c r="F15" s="53">
        <v>2.4000000000000004</v>
      </c>
      <c r="G15" s="53">
        <v>29.732045036665394</v>
      </c>
      <c r="H15" s="53">
        <v>62.094844390864466</v>
      </c>
      <c r="I15" s="53">
        <v>5.3159950491478156</v>
      </c>
      <c r="J15" s="53">
        <v>0.80497771059472756</v>
      </c>
      <c r="K15" s="53">
        <v>16.070881469090519</v>
      </c>
      <c r="L15" s="53">
        <v>115</v>
      </c>
    </row>
    <row r="16" spans="1:12" ht="22.5" x14ac:dyDescent="0.55000000000000004">
      <c r="A16" s="29" t="s">
        <v>65</v>
      </c>
      <c r="B16" s="29" t="s">
        <v>822</v>
      </c>
      <c r="C16" s="53">
        <v>1332</v>
      </c>
      <c r="D16" s="53">
        <v>1295</v>
      </c>
      <c r="E16" s="53">
        <v>3.3250000000000002</v>
      </c>
      <c r="F16" s="53">
        <v>3.7</v>
      </c>
      <c r="G16" s="53">
        <v>23.526593125946881</v>
      </c>
      <c r="H16" s="53">
        <v>50.463900383545742</v>
      </c>
      <c r="I16" s="53">
        <v>4.3202595518394693</v>
      </c>
      <c r="J16" s="53">
        <v>0.74534393502860063</v>
      </c>
      <c r="K16" s="53">
        <v>12.886558205865155</v>
      </c>
      <c r="L16" s="53">
        <v>91</v>
      </c>
    </row>
    <row r="17" spans="1:12" ht="22.5" x14ac:dyDescent="0.55000000000000004">
      <c r="A17" s="29" t="s">
        <v>65</v>
      </c>
      <c r="B17" s="29" t="s">
        <v>919</v>
      </c>
      <c r="C17" s="53">
        <v>1072</v>
      </c>
      <c r="D17" s="53">
        <v>1055</v>
      </c>
      <c r="E17" s="53">
        <v>8.3249999999999993</v>
      </c>
      <c r="F17" s="53">
        <v>1.7000000000000002</v>
      </c>
      <c r="G17" s="53">
        <v>16.515544779656679</v>
      </c>
      <c r="H17" s="53">
        <v>40.613589497868645</v>
      </c>
      <c r="I17" s="53">
        <v>3.4769656453242579</v>
      </c>
      <c r="J17" s="53">
        <v>0.71936176509690219</v>
      </c>
      <c r="K17" s="53">
        <v>10.498315758446129</v>
      </c>
      <c r="L17" s="53">
        <v>64</v>
      </c>
    </row>
    <row r="18" spans="1:12" ht="22.5" x14ac:dyDescent="0.55000000000000004">
      <c r="A18" s="29" t="s">
        <v>65</v>
      </c>
      <c r="B18" s="29" t="s">
        <v>931</v>
      </c>
      <c r="C18" s="53">
        <v>1290</v>
      </c>
      <c r="D18" s="53">
        <v>1257</v>
      </c>
      <c r="E18" s="53">
        <v>-0.88500000000000012</v>
      </c>
      <c r="F18" s="53">
        <v>3.3000000000000003</v>
      </c>
      <c r="G18" s="53">
        <v>24.140259176683859</v>
      </c>
      <c r="H18" s="53">
        <v>48.872696317397903</v>
      </c>
      <c r="I18" s="53">
        <v>4.1840351515562428</v>
      </c>
      <c r="J18" s="53">
        <v>0.69431870974104826</v>
      </c>
      <c r="K18" s="53">
        <v>12.50841981835714</v>
      </c>
      <c r="L18" s="53">
        <v>93</v>
      </c>
    </row>
    <row r="19" spans="1:12" ht="22.5" x14ac:dyDescent="0.55000000000000004">
      <c r="A19" s="29" t="s">
        <v>65</v>
      </c>
      <c r="B19" s="29" t="s">
        <v>978</v>
      </c>
      <c r="C19" s="53">
        <v>1277</v>
      </c>
      <c r="D19" s="53">
        <v>1239</v>
      </c>
      <c r="E19" s="53">
        <v>32.305</v>
      </c>
      <c r="F19" s="53">
        <v>3.8000000000000003</v>
      </c>
      <c r="G19" s="53">
        <v>12.488865086540676</v>
      </c>
      <c r="H19" s="53">
        <v>48.380180773114049</v>
      </c>
      <c r="I19" s="53">
        <v>4.1418704562304827</v>
      </c>
      <c r="J19" s="53">
        <v>0.62059821553725358</v>
      </c>
      <c r="K19" s="53">
        <v>12.329301634800714</v>
      </c>
      <c r="L19" s="53">
        <v>48</v>
      </c>
    </row>
    <row r="20" spans="1:12" ht="22.5" x14ac:dyDescent="0.55000000000000004">
      <c r="A20" s="29" t="s">
        <v>65</v>
      </c>
      <c r="B20" s="29" t="s">
        <v>1003</v>
      </c>
      <c r="C20" s="53">
        <v>1090</v>
      </c>
      <c r="D20" s="53">
        <v>1075</v>
      </c>
      <c r="E20" s="53">
        <v>11.625</v>
      </c>
      <c r="F20" s="53">
        <v>1.5</v>
      </c>
      <c r="G20" s="53">
        <v>15.667840109640961</v>
      </c>
      <c r="H20" s="53">
        <v>41.295534097646289</v>
      </c>
      <c r="I20" s="53">
        <v>3.5353475311599261</v>
      </c>
      <c r="J20" s="53">
        <v>0.58365970888736907</v>
      </c>
      <c r="K20" s="53">
        <v>10.697335962397716</v>
      </c>
      <c r="L20" s="53">
        <v>60</v>
      </c>
    </row>
    <row r="21" spans="1:12" ht="22.5" x14ac:dyDescent="0.55000000000000004">
      <c r="A21" s="29" t="s">
        <v>65</v>
      </c>
      <c r="B21" s="29" t="s">
        <v>1016</v>
      </c>
      <c r="C21" s="53">
        <v>1070</v>
      </c>
      <c r="D21" s="53">
        <v>1042</v>
      </c>
      <c r="E21" s="53">
        <v>5.89</v>
      </c>
      <c r="F21" s="53">
        <v>2.8000000000000003</v>
      </c>
      <c r="G21" s="53">
        <v>17.731923856630985</v>
      </c>
      <c r="H21" s="53">
        <v>40.537817875671124</v>
      </c>
      <c r="I21" s="53">
        <v>3.4704787691202945</v>
      </c>
      <c r="J21" s="53">
        <v>0.56315570731476361</v>
      </c>
      <c r="K21" s="53">
        <v>10.368952625877599</v>
      </c>
      <c r="L21" s="53">
        <v>68</v>
      </c>
    </row>
    <row r="22" spans="1:12" ht="22.5" x14ac:dyDescent="0.55000000000000004">
      <c r="A22" s="29" t="s">
        <v>65</v>
      </c>
      <c r="B22" s="29" t="s">
        <v>103</v>
      </c>
      <c r="C22" s="53">
        <v>46</v>
      </c>
      <c r="D22" s="53">
        <v>36</v>
      </c>
      <c r="E22" s="53">
        <v>3.9200000000000004</v>
      </c>
      <c r="F22" s="53">
        <v>1</v>
      </c>
      <c r="G22" s="53">
        <v>-0.4305803079318748</v>
      </c>
      <c r="H22" s="53">
        <v>1.7427473105428708</v>
      </c>
      <c r="I22" s="53">
        <v>0.14919815269115286</v>
      </c>
      <c r="J22" s="53">
        <v>0.56190355454697105</v>
      </c>
      <c r="K22" s="53">
        <v>0.35823636711285367</v>
      </c>
      <c r="L22" s="53">
        <v>-2</v>
      </c>
    </row>
    <row r="23" spans="1:12" ht="22.5" x14ac:dyDescent="0.55000000000000004">
      <c r="A23" s="29" t="s">
        <v>65</v>
      </c>
      <c r="B23" s="29" t="s">
        <v>1025</v>
      </c>
      <c r="C23" s="53">
        <v>1061</v>
      </c>
      <c r="D23" s="53">
        <v>1009</v>
      </c>
      <c r="E23" s="53">
        <v>9.4550000000000001</v>
      </c>
      <c r="F23" s="53">
        <v>5.2</v>
      </c>
      <c r="G23" s="53">
        <v>17.08709331945575</v>
      </c>
      <c r="H23" s="53">
        <v>40.196845575782305</v>
      </c>
      <c r="I23" s="53">
        <v>3.4412878262024602</v>
      </c>
      <c r="J23" s="53">
        <v>0.54421689670189921</v>
      </c>
      <c r="K23" s="53">
        <v>10.040569289357483</v>
      </c>
      <c r="L23" s="53">
        <v>66</v>
      </c>
    </row>
    <row r="24" spans="1:12" ht="22.5" x14ac:dyDescent="0.55000000000000004">
      <c r="A24" s="29" t="s">
        <v>65</v>
      </c>
      <c r="B24" s="29" t="s">
        <v>1051</v>
      </c>
      <c r="C24" s="53">
        <v>879</v>
      </c>
      <c r="D24" s="53">
        <v>820</v>
      </c>
      <c r="E24" s="53">
        <v>7.4</v>
      </c>
      <c r="F24" s="53">
        <v>5.9</v>
      </c>
      <c r="G24" s="53">
        <v>14.792149974078745</v>
      </c>
      <c r="H24" s="53">
        <v>33.301627955808335</v>
      </c>
      <c r="I24" s="53">
        <v>2.850982091641812</v>
      </c>
      <c r="J24" s="53">
        <v>0.49788724429356956</v>
      </c>
      <c r="K24" s="53">
        <v>8.1598283620150003</v>
      </c>
      <c r="L24" s="53">
        <v>57</v>
      </c>
    </row>
    <row r="25" spans="1:12" ht="22.5" x14ac:dyDescent="0.55000000000000004">
      <c r="A25" s="29" t="s">
        <v>65</v>
      </c>
      <c r="B25" s="29" t="s">
        <v>1081</v>
      </c>
      <c r="C25" s="53">
        <v>867</v>
      </c>
      <c r="D25" s="53">
        <v>827</v>
      </c>
      <c r="E25" s="53">
        <v>19.865000000000002</v>
      </c>
      <c r="F25" s="53">
        <v>4</v>
      </c>
      <c r="G25" s="53">
        <v>9.6344549397142494</v>
      </c>
      <c r="H25" s="53">
        <v>32.846998222623242</v>
      </c>
      <c r="I25" s="53">
        <v>2.8120608344180331</v>
      </c>
      <c r="J25" s="53">
        <v>0.46314000498732233</v>
      </c>
      <c r="K25" s="53">
        <v>8.2294854333980556</v>
      </c>
      <c r="L25" s="53">
        <v>37</v>
      </c>
    </row>
    <row r="26" spans="1:12" ht="22.5" x14ac:dyDescent="0.55000000000000004">
      <c r="A26" s="29" t="s">
        <v>65</v>
      </c>
      <c r="B26" s="29" t="s">
        <v>1082</v>
      </c>
      <c r="C26" s="53">
        <v>980</v>
      </c>
      <c r="D26" s="53">
        <v>957</v>
      </c>
      <c r="E26" s="53">
        <v>12.815000000000001</v>
      </c>
      <c r="F26" s="53">
        <v>2.3000000000000003</v>
      </c>
      <c r="G26" s="53">
        <v>13.581818669229893</v>
      </c>
      <c r="H26" s="53">
        <v>37.128094876782903</v>
      </c>
      <c r="I26" s="53">
        <v>3.1785693399419519</v>
      </c>
      <c r="J26" s="53">
        <v>0.46251392860342605</v>
      </c>
      <c r="K26" s="53">
        <v>9.5231167590833614</v>
      </c>
      <c r="L26" s="53">
        <v>52</v>
      </c>
    </row>
    <row r="27" spans="1:12" ht="22.5" x14ac:dyDescent="0.55000000000000004">
      <c r="A27" s="29" t="s">
        <v>65</v>
      </c>
      <c r="B27" s="29" t="s">
        <v>1134</v>
      </c>
      <c r="C27" s="53">
        <v>701</v>
      </c>
      <c r="D27" s="53">
        <v>677</v>
      </c>
      <c r="E27" s="53">
        <v>13.315000000000001</v>
      </c>
      <c r="F27" s="53">
        <v>2.4000000000000004</v>
      </c>
      <c r="G27" s="53">
        <v>8.4912002305017129</v>
      </c>
      <c r="H27" s="53">
        <v>26.557953580229402</v>
      </c>
      <c r="I27" s="53">
        <v>2.2736501094890902</v>
      </c>
      <c r="J27" s="53">
        <v>0.36343734085182916</v>
      </c>
      <c r="K27" s="53">
        <v>6.7368339037611653</v>
      </c>
      <c r="L27" s="53">
        <v>33</v>
      </c>
    </row>
    <row r="28" spans="1:12" ht="22.5" x14ac:dyDescent="0.55000000000000004">
      <c r="A28" s="29" t="s">
        <v>65</v>
      </c>
      <c r="B28" s="29" t="s">
        <v>918</v>
      </c>
      <c r="C28" s="53">
        <v>679</v>
      </c>
      <c r="D28" s="53">
        <v>650</v>
      </c>
      <c r="E28" s="53">
        <v>9.25</v>
      </c>
      <c r="F28" s="53">
        <v>2.9000000000000004</v>
      </c>
      <c r="G28" s="53">
        <v>9.6783118815176277</v>
      </c>
      <c r="H28" s="53">
        <v>25.724465736056725</v>
      </c>
      <c r="I28" s="53">
        <v>2.2022944712454953</v>
      </c>
      <c r="J28" s="53">
        <v>0.35905480616455471</v>
      </c>
      <c r="K28" s="53">
        <v>6.4681566284265246</v>
      </c>
      <c r="L28" s="53">
        <v>37</v>
      </c>
    </row>
    <row r="29" spans="1:12" ht="22.5" x14ac:dyDescent="0.55000000000000004">
      <c r="A29" s="29" t="s">
        <v>65</v>
      </c>
      <c r="B29" s="29" t="s">
        <v>1243</v>
      </c>
      <c r="C29" s="53">
        <v>290</v>
      </c>
      <c r="D29" s="53">
        <v>285</v>
      </c>
      <c r="E29" s="53">
        <v>8.1750000000000007</v>
      </c>
      <c r="F29" s="53">
        <v>0.5</v>
      </c>
      <c r="G29" s="53">
        <v>2.4168045457959701</v>
      </c>
      <c r="H29" s="53">
        <v>10.986885218639838</v>
      </c>
      <c r="I29" s="53">
        <v>0.94059704957465928</v>
      </c>
      <c r="J29" s="53">
        <v>0.17498834929902884</v>
      </c>
      <c r="K29" s="53">
        <v>2.8360379063100916</v>
      </c>
      <c r="L29" s="53">
        <v>9</v>
      </c>
    </row>
    <row r="30" spans="1:12" ht="22.5" x14ac:dyDescent="0.6">
      <c r="A30" s="109" t="s">
        <v>1287</v>
      </c>
      <c r="B30" s="110"/>
      <c r="C30" s="48">
        <f t="shared" ref="C30:L30" si="0">SUM(C2:C29)</f>
        <v>129036</v>
      </c>
      <c r="D30" s="48">
        <f t="shared" si="0"/>
        <v>125495</v>
      </c>
      <c r="E30" s="48">
        <f t="shared" si="0"/>
        <v>1189.0250000000005</v>
      </c>
      <c r="F30" s="48">
        <f t="shared" si="0"/>
        <v>354.09999999999985</v>
      </c>
      <c r="G30" s="48">
        <f t="shared" si="0"/>
        <v>1975.1035734082545</v>
      </c>
      <c r="H30" s="48">
        <f t="shared" si="0"/>
        <v>4888.6335209393455</v>
      </c>
      <c r="I30" s="48">
        <f t="shared" si="0"/>
        <v>418.52027892729558</v>
      </c>
      <c r="J30" s="48">
        <f t="shared" si="0"/>
        <v>71.032591768631832</v>
      </c>
      <c r="K30" s="48">
        <f t="shared" si="0"/>
        <v>1248.8020247452105</v>
      </c>
      <c r="L30" s="48">
        <f t="shared" si="0"/>
        <v>7623</v>
      </c>
    </row>
  </sheetData>
  <mergeCells count="1">
    <mergeCell ref="A30:B3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75"/>
  <sheetViews>
    <sheetView rightToLeft="1" workbookViewId="0">
      <selection activeCell="E5" sqref="E5"/>
    </sheetView>
  </sheetViews>
  <sheetFormatPr defaultRowHeight="15" x14ac:dyDescent="0.25"/>
  <cols>
    <col min="3" max="3" width="14.85546875" bestFit="1" customWidth="1"/>
    <col min="4" max="4" width="16.140625" bestFit="1" customWidth="1"/>
    <col min="5" max="5" width="13.28515625" bestFit="1" customWidth="1"/>
    <col min="6" max="6" width="12.42578125" bestFit="1" customWidth="1"/>
    <col min="7" max="7" width="13.42578125" bestFit="1" customWidth="1"/>
    <col min="8" max="8" width="13.7109375" bestFit="1" customWidth="1"/>
    <col min="9" max="9" width="12.7109375" bestFit="1" customWidth="1"/>
    <col min="10" max="10" width="11.140625" bestFit="1" customWidth="1"/>
    <col min="11" max="11" width="13.7109375" bestFit="1" customWidth="1"/>
    <col min="12" max="12" width="13.42578125" bestFit="1" customWidth="1"/>
  </cols>
  <sheetData>
    <row r="1" spans="1:12" ht="126" x14ac:dyDescent="0.25">
      <c r="A1" s="42" t="s">
        <v>0</v>
      </c>
      <c r="B1" s="42" t="s">
        <v>1</v>
      </c>
      <c r="C1" s="42" t="s">
        <v>2</v>
      </c>
      <c r="D1" s="42" t="s">
        <v>3</v>
      </c>
      <c r="E1" s="42" t="s">
        <v>1277</v>
      </c>
      <c r="F1" s="42" t="s">
        <v>1282</v>
      </c>
      <c r="G1" s="42" t="s">
        <v>1281</v>
      </c>
      <c r="H1" s="42" t="s">
        <v>1283</v>
      </c>
      <c r="I1" s="42" t="s">
        <v>1284</v>
      </c>
      <c r="J1" s="42" t="s">
        <v>1285</v>
      </c>
      <c r="K1" s="42" t="s">
        <v>1280</v>
      </c>
      <c r="L1" s="42" t="s">
        <v>1278</v>
      </c>
    </row>
    <row r="2" spans="1:12" ht="22.5" x14ac:dyDescent="0.55000000000000004">
      <c r="A2" s="36" t="s">
        <v>6</v>
      </c>
      <c r="B2" s="36" t="s">
        <v>7</v>
      </c>
      <c r="C2" s="55">
        <v>914146</v>
      </c>
      <c r="D2" s="55">
        <v>859242</v>
      </c>
      <c r="E2" s="55">
        <v>4324.49</v>
      </c>
      <c r="F2" s="55">
        <v>5490.4000000000005</v>
      </c>
      <c r="G2" s="55">
        <v>18742.285529155095</v>
      </c>
      <c r="H2" s="55">
        <v>39586.975462978509</v>
      </c>
      <c r="I2" s="55">
        <v>4971.5125616166706</v>
      </c>
      <c r="J2" s="55">
        <v>425.80509757107848</v>
      </c>
      <c r="K2" s="55">
        <v>8315.749907887599</v>
      </c>
      <c r="L2" s="66">
        <v>72357</v>
      </c>
    </row>
    <row r="3" spans="1:12" ht="22.5" x14ac:dyDescent="0.45">
      <c r="A3" s="36" t="s">
        <v>6</v>
      </c>
      <c r="B3" s="36" t="s">
        <v>48</v>
      </c>
      <c r="C3" s="55">
        <v>83143</v>
      </c>
      <c r="D3" s="55">
        <v>81643</v>
      </c>
      <c r="E3" s="55">
        <v>308.88499999999999</v>
      </c>
      <c r="F3" s="55">
        <v>150</v>
      </c>
      <c r="G3" s="55">
        <v>1624.2736007806097</v>
      </c>
      <c r="H3" s="55">
        <v>3600.4969675723814</v>
      </c>
      <c r="I3" s="55">
        <v>452.16679710953701</v>
      </c>
      <c r="J3" s="55">
        <v>37.509270564668434</v>
      </c>
      <c r="K3" s="55">
        <v>790.14150813119852</v>
      </c>
      <c r="L3" s="55">
        <v>6271</v>
      </c>
    </row>
    <row r="4" spans="1:12" ht="22.5" x14ac:dyDescent="0.45">
      <c r="A4" s="36" t="s">
        <v>6</v>
      </c>
      <c r="B4" s="36" t="s">
        <v>51</v>
      </c>
      <c r="C4" s="55">
        <v>74757</v>
      </c>
      <c r="D4" s="55">
        <v>73285</v>
      </c>
      <c r="E4" s="55">
        <v>485.77499999999998</v>
      </c>
      <c r="F4" s="55">
        <v>147.20000000000002</v>
      </c>
      <c r="G4" s="55">
        <v>1391.3138360368887</v>
      </c>
      <c r="H4" s="55">
        <v>3237.342311497162</v>
      </c>
      <c r="I4" s="55">
        <v>406.5601824749848</v>
      </c>
      <c r="J4" s="55">
        <v>34.57592146235347</v>
      </c>
      <c r="K4" s="55">
        <v>709.25272740338892</v>
      </c>
      <c r="L4" s="55">
        <v>5371</v>
      </c>
    </row>
    <row r="5" spans="1:12" ht="22.5" x14ac:dyDescent="0.45">
      <c r="A5" s="36" t="s">
        <v>6</v>
      </c>
      <c r="B5" s="36" t="s">
        <v>88</v>
      </c>
      <c r="C5" s="55">
        <v>43029</v>
      </c>
      <c r="D5" s="55">
        <v>41608</v>
      </c>
      <c r="E5" s="55">
        <v>248.56</v>
      </c>
      <c r="F5" s="55">
        <v>142.1</v>
      </c>
      <c r="G5" s="55">
        <v>829.79964291630483</v>
      </c>
      <c r="H5" s="55">
        <v>1863.3653346363735</v>
      </c>
      <c r="I5" s="55">
        <v>234.00989996543629</v>
      </c>
      <c r="J5" s="55">
        <v>19.865760965273985</v>
      </c>
      <c r="K5" s="55">
        <v>402.68250640376891</v>
      </c>
      <c r="L5" s="55">
        <v>3204</v>
      </c>
    </row>
    <row r="6" spans="1:12" ht="22.5" x14ac:dyDescent="0.45">
      <c r="A6" s="36" t="s">
        <v>6</v>
      </c>
      <c r="B6" s="36" t="s">
        <v>114</v>
      </c>
      <c r="C6" s="55">
        <v>31775</v>
      </c>
      <c r="D6" s="55">
        <v>30726</v>
      </c>
      <c r="E6" s="55">
        <v>126.96999999999998</v>
      </c>
      <c r="F6" s="55">
        <v>104.9</v>
      </c>
      <c r="G6" s="55">
        <v>632.59369712613125</v>
      </c>
      <c r="H6" s="55">
        <v>1376.0123058418919</v>
      </c>
      <c r="I6" s="55">
        <v>172.80588838694223</v>
      </c>
      <c r="J6" s="55">
        <v>14.511671723481482</v>
      </c>
      <c r="K6" s="55">
        <v>297.36643654494821</v>
      </c>
      <c r="L6" s="55">
        <v>2442</v>
      </c>
    </row>
    <row r="7" spans="1:12" ht="22.5" x14ac:dyDescent="0.45">
      <c r="A7" s="36" t="s">
        <v>6</v>
      </c>
      <c r="B7" s="36" t="s">
        <v>116</v>
      </c>
      <c r="C7" s="55">
        <v>30099</v>
      </c>
      <c r="D7" s="55">
        <v>28645</v>
      </c>
      <c r="E7" s="55">
        <v>75.075000000000003</v>
      </c>
      <c r="F7" s="55">
        <v>145.4</v>
      </c>
      <c r="G7" s="55">
        <v>629.3277835778764</v>
      </c>
      <c r="H7" s="55">
        <v>1303.4333404731742</v>
      </c>
      <c r="I7" s="55">
        <v>163.69109156753973</v>
      </c>
      <c r="J7" s="55">
        <v>14.415477735990814</v>
      </c>
      <c r="K7" s="55">
        <v>277.22650442068738</v>
      </c>
      <c r="L7" s="55">
        <v>2430</v>
      </c>
    </row>
    <row r="8" spans="1:12" ht="22.5" x14ac:dyDescent="0.45">
      <c r="A8" s="36" t="s">
        <v>6</v>
      </c>
      <c r="B8" s="36" t="s">
        <v>120</v>
      </c>
      <c r="C8" s="55">
        <v>27156</v>
      </c>
      <c r="D8" s="55">
        <v>24882</v>
      </c>
      <c r="E8" s="55">
        <v>45.289999999999985</v>
      </c>
      <c r="F8" s="55">
        <v>227.4</v>
      </c>
      <c r="G8" s="55">
        <v>605.58423947602489</v>
      </c>
      <c r="H8" s="55">
        <v>1175.987102358534</v>
      </c>
      <c r="I8" s="55">
        <v>147.68581290435259</v>
      </c>
      <c r="J8" s="55">
        <v>14.25160744756645</v>
      </c>
      <c r="K8" s="55">
        <v>240.80816488027733</v>
      </c>
      <c r="L8" s="55">
        <v>2338</v>
      </c>
    </row>
    <row r="9" spans="1:12" ht="22.5" x14ac:dyDescent="0.45">
      <c r="A9" s="36" t="s">
        <v>6</v>
      </c>
      <c r="B9" s="36" t="s">
        <v>192</v>
      </c>
      <c r="C9" s="55">
        <v>14996</v>
      </c>
      <c r="D9" s="55">
        <v>14118</v>
      </c>
      <c r="E9" s="55">
        <v>88.41</v>
      </c>
      <c r="F9" s="55">
        <v>87.800000000000011</v>
      </c>
      <c r="G9" s="55">
        <v>300.26952753521294</v>
      </c>
      <c r="H9" s="55">
        <v>649.39985958788395</v>
      </c>
      <c r="I9" s="55">
        <v>81.554590157374847</v>
      </c>
      <c r="J9" s="55">
        <v>8.0249621245532889</v>
      </c>
      <c r="K9" s="55">
        <v>136.63409982235171</v>
      </c>
      <c r="L9" s="55">
        <v>1159</v>
      </c>
    </row>
    <row r="10" spans="1:12" ht="22.5" x14ac:dyDescent="0.45">
      <c r="A10" s="36" t="s">
        <v>6</v>
      </c>
      <c r="B10" s="36" t="s">
        <v>208</v>
      </c>
      <c r="C10" s="55">
        <v>15609</v>
      </c>
      <c r="D10" s="55">
        <v>14172</v>
      </c>
      <c r="E10" s="55">
        <v>38.739999999999995</v>
      </c>
      <c r="F10" s="55">
        <v>143.70000000000002</v>
      </c>
      <c r="G10" s="55">
        <v>347.93522861105964</v>
      </c>
      <c r="H10" s="55">
        <v>675.94574608610833</v>
      </c>
      <c r="I10" s="55">
        <v>84.888343409340095</v>
      </c>
      <c r="J10" s="55">
        <v>7.6443006666809303</v>
      </c>
      <c r="K10" s="55">
        <v>137.15671218886305</v>
      </c>
      <c r="L10" s="55">
        <v>1343</v>
      </c>
    </row>
    <row r="11" spans="1:12" ht="22.5" x14ac:dyDescent="0.45">
      <c r="A11" s="36" t="s">
        <v>6</v>
      </c>
      <c r="B11" s="36" t="s">
        <v>245</v>
      </c>
      <c r="C11" s="55">
        <v>11812</v>
      </c>
      <c r="D11" s="55">
        <v>11408</v>
      </c>
      <c r="E11" s="55">
        <v>30.860000000000003</v>
      </c>
      <c r="F11" s="55">
        <v>40.400000000000006</v>
      </c>
      <c r="G11" s="55">
        <v>241.10889853909748</v>
      </c>
      <c r="H11" s="55">
        <v>511.51714733609532</v>
      </c>
      <c r="I11" s="55">
        <v>64.238651569679362</v>
      </c>
      <c r="J11" s="55">
        <v>5.9843159267977306</v>
      </c>
      <c r="K11" s="55">
        <v>110.40670142891261</v>
      </c>
      <c r="L11" s="55">
        <v>931</v>
      </c>
    </row>
    <row r="12" spans="1:12" ht="22.5" x14ac:dyDescent="0.45">
      <c r="A12" s="36" t="s">
        <v>6</v>
      </c>
      <c r="B12" s="36" t="s">
        <v>251</v>
      </c>
      <c r="C12" s="55">
        <v>12037</v>
      </c>
      <c r="D12" s="55">
        <v>11818</v>
      </c>
      <c r="E12" s="55">
        <v>57.61</v>
      </c>
      <c r="F12" s="55">
        <v>21.900000000000002</v>
      </c>
      <c r="G12" s="55">
        <v>230.58131565558318</v>
      </c>
      <c r="H12" s="55">
        <v>521.26074352222986</v>
      </c>
      <c r="I12" s="55">
        <v>65.462296727415378</v>
      </c>
      <c r="J12" s="55">
        <v>5.784833999936553</v>
      </c>
      <c r="K12" s="55">
        <v>114.37468421168383</v>
      </c>
      <c r="L12" s="55">
        <v>890</v>
      </c>
    </row>
    <row r="13" spans="1:12" ht="22.5" x14ac:dyDescent="0.45">
      <c r="A13" s="36" t="s">
        <v>6</v>
      </c>
      <c r="B13" s="36" t="s">
        <v>261</v>
      </c>
      <c r="C13" s="55">
        <v>11755</v>
      </c>
      <c r="D13" s="55">
        <v>11141</v>
      </c>
      <c r="E13" s="55">
        <v>3.2949999999999933</v>
      </c>
      <c r="F13" s="55">
        <v>61.400000000000006</v>
      </c>
      <c r="G13" s="55">
        <v>256.34361831442459</v>
      </c>
      <c r="H13" s="55">
        <v>509.04876963560787</v>
      </c>
      <c r="I13" s="55">
        <v>63.928661463052904</v>
      </c>
      <c r="J13" s="55">
        <v>5.6063501706397103</v>
      </c>
      <c r="K13" s="55">
        <v>107.82267361671771</v>
      </c>
      <c r="L13" s="55">
        <v>990</v>
      </c>
    </row>
    <row r="14" spans="1:12" ht="22.5" x14ac:dyDescent="0.45">
      <c r="A14" s="36" t="s">
        <v>6</v>
      </c>
      <c r="B14" s="36" t="s">
        <v>266</v>
      </c>
      <c r="C14" s="55">
        <v>10854</v>
      </c>
      <c r="D14" s="55">
        <v>10710</v>
      </c>
      <c r="E14" s="55">
        <v>994.75</v>
      </c>
      <c r="F14" s="55">
        <v>14.4</v>
      </c>
      <c r="G14" s="55">
        <v>-123.35518404871823</v>
      </c>
      <c r="H14" s="55">
        <v>470.03108001913125</v>
      </c>
      <c r="I14" s="55">
        <v>59.028642409185558</v>
      </c>
      <c r="J14" s="55">
        <v>5.2320732694592067</v>
      </c>
      <c r="K14" s="55">
        <v>103.65145269141426</v>
      </c>
      <c r="L14" s="55">
        <v>-476</v>
      </c>
    </row>
    <row r="15" spans="1:12" ht="22.5" x14ac:dyDescent="0.45">
      <c r="A15" s="36" t="s">
        <v>6</v>
      </c>
      <c r="B15" s="36" t="s">
        <v>267</v>
      </c>
      <c r="C15" s="55">
        <v>11448</v>
      </c>
      <c r="D15" s="55">
        <v>11145</v>
      </c>
      <c r="E15" s="55">
        <v>63.075000000000003</v>
      </c>
      <c r="F15" s="55">
        <v>30.3</v>
      </c>
      <c r="G15" s="55">
        <v>219.49310784595934</v>
      </c>
      <c r="H15" s="55">
        <v>495.75417395052648</v>
      </c>
      <c r="I15" s="55">
        <v>62.259065625608649</v>
      </c>
      <c r="J15" s="55">
        <v>5.2157571801355695</v>
      </c>
      <c r="K15" s="55">
        <v>107.86138564386668</v>
      </c>
      <c r="L15" s="55">
        <v>847</v>
      </c>
    </row>
    <row r="16" spans="1:12" ht="22.5" x14ac:dyDescent="0.45">
      <c r="A16" s="36" t="s">
        <v>6</v>
      </c>
      <c r="B16" s="36" t="s">
        <v>293</v>
      </c>
      <c r="C16" s="55">
        <v>8999</v>
      </c>
      <c r="D16" s="55">
        <v>8503</v>
      </c>
      <c r="E16" s="55">
        <v>54.084999999999994</v>
      </c>
      <c r="F16" s="55">
        <v>49.6</v>
      </c>
      <c r="G16" s="55">
        <v>178.89171625079754</v>
      </c>
      <c r="H16" s="55">
        <v>389.70054257344407</v>
      </c>
      <c r="I16" s="55">
        <v>48.940367886517492</v>
      </c>
      <c r="J16" s="55">
        <v>4.7088233788020082</v>
      </c>
      <c r="K16" s="55">
        <v>82.292091711960381</v>
      </c>
      <c r="L16" s="55">
        <v>691</v>
      </c>
    </row>
    <row r="17" spans="1:12" ht="22.5" x14ac:dyDescent="0.45">
      <c r="A17" s="36" t="s">
        <v>6</v>
      </c>
      <c r="B17" s="36" t="s">
        <v>317</v>
      </c>
      <c r="C17" s="55">
        <v>8570</v>
      </c>
      <c r="D17" s="55">
        <v>8372</v>
      </c>
      <c r="E17" s="55">
        <v>50.239999999999995</v>
      </c>
      <c r="F17" s="55">
        <v>19.8</v>
      </c>
      <c r="G17" s="55">
        <v>162.31113959678353</v>
      </c>
      <c r="H17" s="55">
        <v>371.12275251188089</v>
      </c>
      <c r="I17" s="55">
        <v>46.607284452434143</v>
      </c>
      <c r="J17" s="55">
        <v>4.0056708684719959</v>
      </c>
      <c r="K17" s="55">
        <v>81.024272822831037</v>
      </c>
      <c r="L17" s="55">
        <v>627</v>
      </c>
    </row>
    <row r="18" spans="1:12" ht="22.5" x14ac:dyDescent="0.45">
      <c r="A18" s="36" t="s">
        <v>6</v>
      </c>
      <c r="B18" s="36" t="s">
        <v>366</v>
      </c>
      <c r="C18" s="55">
        <v>6612</v>
      </c>
      <c r="D18" s="55">
        <v>6445</v>
      </c>
      <c r="E18" s="55">
        <v>44.575000000000003</v>
      </c>
      <c r="F18" s="55">
        <v>16.7</v>
      </c>
      <c r="G18" s="55">
        <v>123.68390612334176</v>
      </c>
      <c r="H18" s="55">
        <v>286.33181325654101</v>
      </c>
      <c r="I18" s="55">
        <v>35.958852368669149</v>
      </c>
      <c r="J18" s="55">
        <v>2.9791760314587532</v>
      </c>
      <c r="K18" s="55">
        <v>62.374753743806266</v>
      </c>
      <c r="L18" s="55">
        <v>477</v>
      </c>
    </row>
    <row r="19" spans="1:12" ht="22.5" x14ac:dyDescent="0.45">
      <c r="A19" s="36" t="s">
        <v>6</v>
      </c>
      <c r="B19" s="36" t="s">
        <v>410</v>
      </c>
      <c r="C19" s="55">
        <v>5496</v>
      </c>
      <c r="D19" s="55">
        <v>5370</v>
      </c>
      <c r="E19" s="55">
        <v>24.35</v>
      </c>
      <c r="F19" s="55">
        <v>12.600000000000001</v>
      </c>
      <c r="G19" s="55">
        <v>106.81055728705587</v>
      </c>
      <c r="H19" s="55">
        <v>238.00357617331358</v>
      </c>
      <c r="I19" s="55">
        <v>29.889572386298493</v>
      </c>
      <c r="J19" s="55">
        <v>2.5708481612550056</v>
      </c>
      <c r="K19" s="55">
        <v>51.970896447515841</v>
      </c>
      <c r="L19" s="55">
        <v>412</v>
      </c>
    </row>
    <row r="20" spans="1:12" ht="22.5" x14ac:dyDescent="0.45">
      <c r="A20" s="36" t="s">
        <v>6</v>
      </c>
      <c r="B20" s="36" t="s">
        <v>454</v>
      </c>
      <c r="C20" s="55">
        <v>4443</v>
      </c>
      <c r="D20" s="55">
        <v>4322</v>
      </c>
      <c r="E20" s="55">
        <v>11.089999999999998</v>
      </c>
      <c r="F20" s="55">
        <v>12.100000000000001</v>
      </c>
      <c r="G20" s="55">
        <v>89.94848445616168</v>
      </c>
      <c r="H20" s="55">
        <v>192.40354602220381</v>
      </c>
      <c r="I20" s="55">
        <v>24.162913048093923</v>
      </c>
      <c r="J20" s="55">
        <v>2.0973978127943016</v>
      </c>
      <c r="K20" s="55">
        <v>41.828345334481099</v>
      </c>
      <c r="L20" s="55">
        <v>347</v>
      </c>
    </row>
    <row r="21" spans="1:12" ht="22.5" x14ac:dyDescent="0.45">
      <c r="A21" s="36" t="s">
        <v>6</v>
      </c>
      <c r="B21" s="36" t="s">
        <v>468</v>
      </c>
      <c r="C21" s="55">
        <v>4342</v>
      </c>
      <c r="D21" s="55">
        <v>4219</v>
      </c>
      <c r="E21" s="55">
        <v>70.004999999999995</v>
      </c>
      <c r="F21" s="55">
        <v>12.3</v>
      </c>
      <c r="G21" s="55">
        <v>67.393154038897109</v>
      </c>
      <c r="H21" s="55">
        <v>188.02975395642787</v>
      </c>
      <c r="I21" s="55">
        <v>23.613632332843533</v>
      </c>
      <c r="J21" s="55">
        <v>1.9844620988672057</v>
      </c>
      <c r="K21" s="55">
        <v>40.831510635394665</v>
      </c>
      <c r="L21" s="55">
        <v>260</v>
      </c>
    </row>
    <row r="22" spans="1:12" ht="22.5" x14ac:dyDescent="0.45">
      <c r="A22" s="36" t="s">
        <v>6</v>
      </c>
      <c r="B22" s="36" t="s">
        <v>481</v>
      </c>
      <c r="C22" s="55">
        <v>4374</v>
      </c>
      <c r="D22" s="55">
        <v>3936</v>
      </c>
      <c r="E22" s="55">
        <v>30.52</v>
      </c>
      <c r="F22" s="55">
        <v>43.800000000000004</v>
      </c>
      <c r="G22" s="55">
        <v>91.818040153802826</v>
      </c>
      <c r="H22" s="55">
        <v>189.41550985845589</v>
      </c>
      <c r="I22" s="55">
        <v>23.787661866388209</v>
      </c>
      <c r="J22" s="55">
        <v>1.920332773873427</v>
      </c>
      <c r="K22" s="55">
        <v>38.092634714603797</v>
      </c>
      <c r="L22" s="55">
        <v>354</v>
      </c>
    </row>
    <row r="23" spans="1:12" ht="22.5" x14ac:dyDescent="0.45">
      <c r="A23" s="36" t="s">
        <v>6</v>
      </c>
      <c r="B23" s="36" t="s">
        <v>503</v>
      </c>
      <c r="C23" s="55">
        <v>4094</v>
      </c>
      <c r="D23" s="55">
        <v>4016</v>
      </c>
      <c r="E23" s="55">
        <v>24.919999999999998</v>
      </c>
      <c r="F23" s="55">
        <v>7.8000000000000007</v>
      </c>
      <c r="G23" s="55">
        <v>76.729415613819285</v>
      </c>
      <c r="H23" s="55">
        <v>177.29014571571065</v>
      </c>
      <c r="I23" s="55">
        <v>22.264903447872275</v>
      </c>
      <c r="J23" s="55">
        <v>1.8090996083974933</v>
      </c>
      <c r="K23" s="55">
        <v>38.866875257583544</v>
      </c>
      <c r="L23" s="55">
        <v>296</v>
      </c>
    </row>
    <row r="24" spans="1:12" ht="22.5" x14ac:dyDescent="0.45">
      <c r="A24" s="36" t="s">
        <v>6</v>
      </c>
      <c r="B24" s="36" t="s">
        <v>508</v>
      </c>
      <c r="C24" s="55">
        <v>3117</v>
      </c>
      <c r="D24" s="55">
        <v>2636</v>
      </c>
      <c r="E24" s="55">
        <v>12.919999999999998</v>
      </c>
      <c r="F24" s="55">
        <v>48.1</v>
      </c>
      <c r="G24" s="55">
        <v>73.711124416502543</v>
      </c>
      <c r="H24" s="55">
        <v>134.98128583191746</v>
      </c>
      <c r="I24" s="55">
        <v>16.951564251836317</v>
      </c>
      <c r="J24" s="55">
        <v>1.7654008648176618</v>
      </c>
      <c r="K24" s="55">
        <v>25.511225891182821</v>
      </c>
      <c r="L24" s="55">
        <v>285</v>
      </c>
    </row>
    <row r="25" spans="1:12" ht="22.5" x14ac:dyDescent="0.45">
      <c r="A25" s="36" t="s">
        <v>6</v>
      </c>
      <c r="B25" s="36" t="s">
        <v>526</v>
      </c>
      <c r="C25" s="55">
        <v>3768</v>
      </c>
      <c r="D25" s="55">
        <v>3704</v>
      </c>
      <c r="E25" s="55">
        <v>39.779999999999994</v>
      </c>
      <c r="F25" s="55">
        <v>6.4</v>
      </c>
      <c r="G25" s="55">
        <v>64.484974122457444</v>
      </c>
      <c r="H25" s="55">
        <v>163.17275746380014</v>
      </c>
      <c r="I25" s="55">
        <v>20.491977574885865</v>
      </c>
      <c r="J25" s="55">
        <v>1.6658017804246701</v>
      </c>
      <c r="K25" s="55">
        <v>35.847337139962512</v>
      </c>
      <c r="L25" s="55">
        <v>249</v>
      </c>
    </row>
    <row r="26" spans="1:12" ht="22.5" x14ac:dyDescent="0.45">
      <c r="A26" s="36" t="s">
        <v>6</v>
      </c>
      <c r="B26" s="36" t="s">
        <v>543</v>
      </c>
      <c r="C26" s="55">
        <v>2819</v>
      </c>
      <c r="D26" s="55">
        <v>2706</v>
      </c>
      <c r="E26" s="55">
        <v>14.87</v>
      </c>
      <c r="F26" s="55">
        <v>11.3</v>
      </c>
      <c r="G26" s="55">
        <v>55.390623691521469</v>
      </c>
      <c r="H26" s="55">
        <v>122.07643399428146</v>
      </c>
      <c r="I26" s="55">
        <v>15.3309142207015</v>
      </c>
      <c r="J26" s="55">
        <v>1.5751410754002801</v>
      </c>
      <c r="K26" s="55">
        <v>26.188686366290103</v>
      </c>
      <c r="L26" s="55">
        <v>214</v>
      </c>
    </row>
    <row r="27" spans="1:12" ht="22.5" x14ac:dyDescent="0.45">
      <c r="A27" s="36" t="s">
        <v>6</v>
      </c>
      <c r="B27" s="36" t="s">
        <v>573</v>
      </c>
      <c r="C27" s="55">
        <v>2781</v>
      </c>
      <c r="D27" s="55">
        <v>2329</v>
      </c>
      <c r="E27" s="55">
        <v>-2.2450000000000001</v>
      </c>
      <c r="F27" s="55">
        <v>45.2</v>
      </c>
      <c r="G27" s="55">
        <v>71.350723902678055</v>
      </c>
      <c r="H27" s="55">
        <v>120.43084886062319</v>
      </c>
      <c r="I27" s="55">
        <v>15.124254149617196</v>
      </c>
      <c r="J27" s="55">
        <v>1.433687674916216</v>
      </c>
      <c r="K27" s="55">
        <v>22.540077807498022</v>
      </c>
      <c r="L27" s="55">
        <v>275</v>
      </c>
    </row>
    <row r="28" spans="1:12" ht="22.5" x14ac:dyDescent="0.45">
      <c r="A28" s="36" t="s">
        <v>6</v>
      </c>
      <c r="B28" s="36" t="s">
        <v>249</v>
      </c>
      <c r="C28" s="55">
        <v>2939</v>
      </c>
      <c r="D28" s="55">
        <v>2812</v>
      </c>
      <c r="E28" s="55">
        <v>18.54</v>
      </c>
      <c r="F28" s="55">
        <v>12.700000000000001</v>
      </c>
      <c r="G28" s="55">
        <v>57.088379779757354</v>
      </c>
      <c r="H28" s="55">
        <v>127.27301862688657</v>
      </c>
      <c r="I28" s="55">
        <v>15.983524971494043</v>
      </c>
      <c r="J28" s="55">
        <v>1.3235895417410568</v>
      </c>
      <c r="K28" s="55">
        <v>27.214555085738279</v>
      </c>
      <c r="L28" s="55">
        <v>220</v>
      </c>
    </row>
    <row r="29" spans="1:12" ht="22.5" x14ac:dyDescent="0.45">
      <c r="A29" s="36" t="s">
        <v>6</v>
      </c>
      <c r="B29" s="36" t="s">
        <v>607</v>
      </c>
      <c r="C29" s="55">
        <v>2670</v>
      </c>
      <c r="D29" s="55">
        <v>2612</v>
      </c>
      <c r="E29" s="55">
        <v>2.8400000000000007</v>
      </c>
      <c r="F29" s="55">
        <v>5.8000000000000007</v>
      </c>
      <c r="G29" s="55">
        <v>54.907412732136535</v>
      </c>
      <c r="H29" s="55">
        <v>115.62400807546346</v>
      </c>
      <c r="I29" s="55">
        <v>14.520589205134092</v>
      </c>
      <c r="J29" s="55">
        <v>1.3149349204476486</v>
      </c>
      <c r="K29" s="55">
        <v>25.278953728288897</v>
      </c>
      <c r="L29" s="55">
        <v>212</v>
      </c>
    </row>
    <row r="30" spans="1:12" ht="22.5" x14ac:dyDescent="0.45">
      <c r="A30" s="36" t="s">
        <v>6</v>
      </c>
      <c r="B30" s="36" t="s">
        <v>614</v>
      </c>
      <c r="C30" s="55">
        <v>2426</v>
      </c>
      <c r="D30" s="55">
        <v>2263</v>
      </c>
      <c r="E30" s="55">
        <v>10.385</v>
      </c>
      <c r="F30" s="55">
        <v>16.3</v>
      </c>
      <c r="G30" s="55">
        <v>50.606602226271441</v>
      </c>
      <c r="H30" s="55">
        <v>105.05761932249976</v>
      </c>
      <c r="I30" s="55">
        <v>13.193614011855921</v>
      </c>
      <c r="J30" s="55">
        <v>1.3018820489887379</v>
      </c>
      <c r="K30" s="55">
        <v>21.901329359539734</v>
      </c>
      <c r="L30" s="55">
        <v>195</v>
      </c>
    </row>
    <row r="31" spans="1:12" ht="22.5" x14ac:dyDescent="0.45">
      <c r="A31" s="36" t="s">
        <v>6</v>
      </c>
      <c r="B31" s="36" t="s">
        <v>618</v>
      </c>
      <c r="C31" s="55">
        <v>2536</v>
      </c>
      <c r="D31" s="55">
        <v>2304</v>
      </c>
      <c r="E31" s="55">
        <v>37.18</v>
      </c>
      <c r="F31" s="55">
        <v>23.200000000000003</v>
      </c>
      <c r="G31" s="55">
        <v>45.671389718771621</v>
      </c>
      <c r="H31" s="55">
        <v>109.82115523572111</v>
      </c>
      <c r="I31" s="55">
        <v>13.791840533415753</v>
      </c>
      <c r="J31" s="55">
        <v>1.2831540160259531</v>
      </c>
      <c r="K31" s="55">
        <v>22.298127637816851</v>
      </c>
      <c r="L31" s="55">
        <v>176</v>
      </c>
    </row>
    <row r="32" spans="1:12" ht="22.5" x14ac:dyDescent="0.45">
      <c r="A32" s="36" t="s">
        <v>6</v>
      </c>
      <c r="B32" s="36" t="s">
        <v>624</v>
      </c>
      <c r="C32" s="55">
        <v>2586</v>
      </c>
      <c r="D32" s="55">
        <v>2527</v>
      </c>
      <c r="E32" s="55">
        <v>44.164999999999999</v>
      </c>
      <c r="F32" s="55">
        <v>5.9</v>
      </c>
      <c r="G32" s="55">
        <v>38.797986858851246</v>
      </c>
      <c r="H32" s="55">
        <v>111.98639883263989</v>
      </c>
      <c r="I32" s="55">
        <v>14.063761679579311</v>
      </c>
      <c r="J32" s="55">
        <v>1.2556294827321635</v>
      </c>
      <c r="K32" s="55">
        <v>24.456323151372914</v>
      </c>
      <c r="L32" s="55">
        <v>150</v>
      </c>
    </row>
    <row r="33" spans="1:12" ht="22.5" x14ac:dyDescent="0.45">
      <c r="A33" s="36" t="s">
        <v>6</v>
      </c>
      <c r="B33" s="36" t="s">
        <v>635</v>
      </c>
      <c r="C33" s="55">
        <v>2198</v>
      </c>
      <c r="D33" s="55">
        <v>2110</v>
      </c>
      <c r="E33" s="55">
        <v>18.05</v>
      </c>
      <c r="F33" s="55">
        <v>8.8000000000000007</v>
      </c>
      <c r="G33" s="55">
        <v>40.929979185515094</v>
      </c>
      <c r="H33" s="55">
        <v>95.184108520550069</v>
      </c>
      <c r="I33" s="55">
        <v>11.953653585350088</v>
      </c>
      <c r="J33" s="55">
        <v>1.2237066992728709</v>
      </c>
      <c r="K33" s="55">
        <v>20.420594321090956</v>
      </c>
      <c r="L33" s="55">
        <v>158</v>
      </c>
    </row>
    <row r="34" spans="1:12" ht="22.5" x14ac:dyDescent="0.45">
      <c r="A34" s="36" t="s">
        <v>6</v>
      </c>
      <c r="B34" s="36" t="s">
        <v>641</v>
      </c>
      <c r="C34" s="55">
        <v>2380</v>
      </c>
      <c r="D34" s="55">
        <v>2107</v>
      </c>
      <c r="E34" s="55">
        <v>2.3649999999999993</v>
      </c>
      <c r="F34" s="55">
        <v>27.3</v>
      </c>
      <c r="G34" s="55">
        <v>55.980346361262264</v>
      </c>
      <c r="H34" s="55">
        <v>103.06559521333448</v>
      </c>
      <c r="I34" s="55">
        <v>12.943446557385446</v>
      </c>
      <c r="J34" s="55">
        <v>1.1977428353926465</v>
      </c>
      <c r="K34" s="55">
        <v>20.391560300729214</v>
      </c>
      <c r="L34" s="55">
        <v>216</v>
      </c>
    </row>
    <row r="35" spans="1:12" ht="22.5" x14ac:dyDescent="0.45">
      <c r="A35" s="36" t="s">
        <v>6</v>
      </c>
      <c r="B35" s="36" t="s">
        <v>643</v>
      </c>
      <c r="C35" s="55">
        <v>2861</v>
      </c>
      <c r="D35" s="55">
        <v>1854</v>
      </c>
      <c r="E35" s="55">
        <v>1.8299999999999996</v>
      </c>
      <c r="F35" s="55">
        <v>100.7</v>
      </c>
      <c r="G35" s="55">
        <v>89.169710105518135</v>
      </c>
      <c r="H35" s="55">
        <v>123.89523861569324</v>
      </c>
      <c r="I35" s="55">
        <v>15.559327983478891</v>
      </c>
      <c r="J35" s="55">
        <v>1.1879531817984637</v>
      </c>
      <c r="K35" s="55">
        <v>17.943024583555751</v>
      </c>
      <c r="L35" s="55">
        <v>344</v>
      </c>
    </row>
    <row r="36" spans="1:12" ht="22.5" x14ac:dyDescent="0.45">
      <c r="A36" s="36" t="s">
        <v>6</v>
      </c>
      <c r="B36" s="36" t="s">
        <v>644</v>
      </c>
      <c r="C36" s="55">
        <v>2115</v>
      </c>
      <c r="D36" s="55">
        <v>1916</v>
      </c>
      <c r="E36" s="55">
        <v>9.8199999999999985</v>
      </c>
      <c r="F36" s="55">
        <v>19.900000000000002</v>
      </c>
      <c r="G36" s="55">
        <v>45.63149449440558</v>
      </c>
      <c r="H36" s="55">
        <v>91.589804149664886</v>
      </c>
      <c r="I36" s="55">
        <v>11.502264482718578</v>
      </c>
      <c r="J36" s="55">
        <v>1.1812848670314116</v>
      </c>
      <c r="K36" s="55">
        <v>18.543061004365057</v>
      </c>
      <c r="L36" s="55">
        <v>176</v>
      </c>
    </row>
    <row r="37" spans="1:12" ht="22.5" x14ac:dyDescent="0.45">
      <c r="A37" s="36" t="s">
        <v>6</v>
      </c>
      <c r="B37" s="36" t="s">
        <v>681</v>
      </c>
      <c r="C37" s="55">
        <v>2110</v>
      </c>
      <c r="D37" s="55">
        <v>2043</v>
      </c>
      <c r="E37" s="55">
        <v>7.8849999999999998</v>
      </c>
      <c r="F37" s="55">
        <v>6.7</v>
      </c>
      <c r="G37" s="55">
        <v>42.069682867791627</v>
      </c>
      <c r="H37" s="55">
        <v>91.373279789972997</v>
      </c>
      <c r="I37" s="55">
        <v>11.475072368102223</v>
      </c>
      <c r="J37" s="55">
        <v>1.0906241620070214</v>
      </c>
      <c r="K37" s="55">
        <v>19.772167866345413</v>
      </c>
      <c r="L37" s="55">
        <v>162</v>
      </c>
    </row>
    <row r="38" spans="1:12" ht="22.5" x14ac:dyDescent="0.45">
      <c r="A38" s="36" t="s">
        <v>6</v>
      </c>
      <c r="B38" s="36" t="s">
        <v>689</v>
      </c>
      <c r="C38" s="55">
        <v>1951</v>
      </c>
      <c r="D38" s="55">
        <v>1806</v>
      </c>
      <c r="E38" s="55">
        <v>7.3699999999999992</v>
      </c>
      <c r="F38" s="55">
        <v>14.5</v>
      </c>
      <c r="G38" s="55">
        <v>41.471857821312867</v>
      </c>
      <c r="H38" s="55">
        <v>84.487805151771241</v>
      </c>
      <c r="I38" s="55">
        <v>10.610363123302102</v>
      </c>
      <c r="J38" s="55">
        <v>1.0718961290442366</v>
      </c>
      <c r="K38" s="55">
        <v>17.478480257767895</v>
      </c>
      <c r="L38" s="55">
        <v>160</v>
      </c>
    </row>
    <row r="39" spans="1:12" ht="22.5" x14ac:dyDescent="0.45">
      <c r="A39" s="36" t="s">
        <v>6</v>
      </c>
      <c r="B39" s="36" t="s">
        <v>692</v>
      </c>
      <c r="C39" s="55">
        <v>2113</v>
      </c>
      <c r="D39" s="55">
        <v>2055</v>
      </c>
      <c r="E39" s="55">
        <v>3.0249999999999999</v>
      </c>
      <c r="F39" s="55">
        <v>5.8000000000000007</v>
      </c>
      <c r="G39" s="55">
        <v>43.554300884373511</v>
      </c>
      <c r="H39" s="55">
        <v>91.503194405788136</v>
      </c>
      <c r="I39" s="55">
        <v>11.491387636872036</v>
      </c>
      <c r="J39" s="55">
        <v>1.0660790885027656</v>
      </c>
      <c r="K39" s="55">
        <v>19.888303947792377</v>
      </c>
      <c r="L39" s="55">
        <v>168</v>
      </c>
    </row>
    <row r="40" spans="1:12" ht="22.5" x14ac:dyDescent="0.45">
      <c r="A40" s="36" t="s">
        <v>6</v>
      </c>
      <c r="B40" s="36" t="s">
        <v>696</v>
      </c>
      <c r="C40" s="55">
        <v>2025</v>
      </c>
      <c r="D40" s="55">
        <v>1883</v>
      </c>
      <c r="E40" s="55">
        <v>0.18499999999999944</v>
      </c>
      <c r="F40" s="55">
        <v>14.200000000000001</v>
      </c>
      <c r="G40" s="55">
        <v>45.404828211223347</v>
      </c>
      <c r="H40" s="55">
        <v>87.69236567521105</v>
      </c>
      <c r="I40" s="55">
        <v>11.012806419624171</v>
      </c>
      <c r="J40" s="55">
        <v>1.0584176204725353</v>
      </c>
      <c r="K40" s="55">
        <v>18.223686780385908</v>
      </c>
      <c r="L40" s="55">
        <v>175</v>
      </c>
    </row>
    <row r="41" spans="1:12" ht="22.5" x14ac:dyDescent="0.45">
      <c r="A41" s="36" t="s">
        <v>6</v>
      </c>
      <c r="B41" s="36" t="s">
        <v>703</v>
      </c>
      <c r="C41" s="55">
        <v>1916</v>
      </c>
      <c r="D41" s="55">
        <v>1661</v>
      </c>
      <c r="E41" s="55">
        <v>6.294999999999999</v>
      </c>
      <c r="F41" s="55">
        <v>25.5</v>
      </c>
      <c r="G41" s="55">
        <v>44.615167777988567</v>
      </c>
      <c r="H41" s="55">
        <v>82.972134633928093</v>
      </c>
      <c r="I41" s="55">
        <v>10.42001832098761</v>
      </c>
      <c r="J41" s="55">
        <v>1.0457903861264153</v>
      </c>
      <c r="K41" s="55">
        <v>16.075169273617099</v>
      </c>
      <c r="L41" s="55">
        <v>172</v>
      </c>
    </row>
    <row r="42" spans="1:12" ht="22.5" x14ac:dyDescent="0.45">
      <c r="A42" s="36" t="s">
        <v>6</v>
      </c>
      <c r="B42" s="36" t="s">
        <v>747</v>
      </c>
      <c r="C42" s="55">
        <v>1737</v>
      </c>
      <c r="D42" s="55">
        <v>1630</v>
      </c>
      <c r="E42" s="55">
        <v>11.05</v>
      </c>
      <c r="F42" s="55">
        <v>10.700000000000001</v>
      </c>
      <c r="G42" s="55">
        <v>34.660022784841104</v>
      </c>
      <c r="H42" s="55">
        <v>75.220562556958811</v>
      </c>
      <c r="I42" s="55">
        <v>9.4465406177220661</v>
      </c>
      <c r="J42" s="55">
        <v>0.94349560001908328</v>
      </c>
      <c r="K42" s="55">
        <v>15.775151063212443</v>
      </c>
      <c r="L42" s="55">
        <v>134</v>
      </c>
    </row>
    <row r="43" spans="1:12" ht="22.5" x14ac:dyDescent="0.45">
      <c r="A43" s="36" t="s">
        <v>6</v>
      </c>
      <c r="B43" s="36" t="s">
        <v>752</v>
      </c>
      <c r="C43" s="55">
        <v>2130</v>
      </c>
      <c r="D43" s="55">
        <v>2098</v>
      </c>
      <c r="E43" s="55">
        <v>1.3099999999999994</v>
      </c>
      <c r="F43" s="55">
        <v>3.2</v>
      </c>
      <c r="G43" s="55">
        <v>43.732350692828398</v>
      </c>
      <c r="H43" s="55">
        <v>92.239377228740523</v>
      </c>
      <c r="I43" s="55">
        <v>11.583840826567647</v>
      </c>
      <c r="J43" s="55">
        <v>0.9165385828756808</v>
      </c>
      <c r="K43" s="55">
        <v>20.304458239643992</v>
      </c>
      <c r="L43" s="55">
        <v>169</v>
      </c>
    </row>
    <row r="44" spans="1:12" ht="22.5" x14ac:dyDescent="0.45">
      <c r="A44" s="36" t="s">
        <v>6</v>
      </c>
      <c r="B44" s="36" t="s">
        <v>769</v>
      </c>
      <c r="C44" s="55">
        <v>1861</v>
      </c>
      <c r="D44" s="55">
        <v>1807</v>
      </c>
      <c r="E44" s="55">
        <v>11.664999999999999</v>
      </c>
      <c r="F44" s="55">
        <v>5.4</v>
      </c>
      <c r="G44" s="55">
        <v>35.327016392249817</v>
      </c>
      <c r="H44" s="55">
        <v>80.590366677317419</v>
      </c>
      <c r="I44" s="55">
        <v>10.120905060207695</v>
      </c>
      <c r="J44" s="55">
        <v>0.87766372657414271</v>
      </c>
      <c r="K44" s="55">
        <v>17.488158264555146</v>
      </c>
      <c r="L44" s="55">
        <v>136</v>
      </c>
    </row>
    <row r="45" spans="1:12" ht="22.5" x14ac:dyDescent="0.45">
      <c r="A45" s="36" t="s">
        <v>6</v>
      </c>
      <c r="B45" s="36" t="s">
        <v>773</v>
      </c>
      <c r="C45" s="55">
        <v>1735</v>
      </c>
      <c r="D45" s="55">
        <v>1716</v>
      </c>
      <c r="E45" s="55">
        <v>0.91999999999999882</v>
      </c>
      <c r="F45" s="55">
        <v>1.9000000000000001</v>
      </c>
      <c r="G45" s="55">
        <v>35.407675220015008</v>
      </c>
      <c r="H45" s="55">
        <v>75.133952813082061</v>
      </c>
      <c r="I45" s="55">
        <v>9.4356637718755252</v>
      </c>
      <c r="J45" s="55">
        <v>0.86957662143112191</v>
      </c>
      <c r="K45" s="55">
        <v>16.607459646915679</v>
      </c>
      <c r="L45" s="55">
        <v>137</v>
      </c>
    </row>
    <row r="46" spans="1:12" ht="22.5" x14ac:dyDescent="0.45">
      <c r="A46" s="36" t="s">
        <v>6</v>
      </c>
      <c r="B46" s="36" t="s">
        <v>795</v>
      </c>
      <c r="C46" s="55">
        <v>1751</v>
      </c>
      <c r="D46" s="55">
        <v>1709</v>
      </c>
      <c r="E46" s="55">
        <v>-1.6450000000000002</v>
      </c>
      <c r="F46" s="55">
        <v>4.2</v>
      </c>
      <c r="G46" s="55">
        <v>37.367082346016836</v>
      </c>
      <c r="H46" s="55">
        <v>75.826830764096073</v>
      </c>
      <c r="I46" s="55">
        <v>9.5226785386478632</v>
      </c>
      <c r="J46" s="55">
        <v>0.84162645102454148</v>
      </c>
      <c r="K46" s="55">
        <v>16.539713599404948</v>
      </c>
      <c r="L46" s="55">
        <v>144</v>
      </c>
    </row>
    <row r="47" spans="1:12" ht="22.5" x14ac:dyDescent="0.45">
      <c r="A47" s="36" t="s">
        <v>6</v>
      </c>
      <c r="B47" s="36" t="s">
        <v>799</v>
      </c>
      <c r="C47" s="55">
        <v>1740</v>
      </c>
      <c r="D47" s="55">
        <v>1662</v>
      </c>
      <c r="E47" s="55">
        <v>3.6899999999999991</v>
      </c>
      <c r="F47" s="55">
        <v>7.8000000000000007</v>
      </c>
      <c r="G47" s="55">
        <v>36.416504072013936</v>
      </c>
      <c r="H47" s="55">
        <v>75.35047717277395</v>
      </c>
      <c r="I47" s="55">
        <v>9.4628558864918801</v>
      </c>
      <c r="J47" s="55">
        <v>0.8348162572198925</v>
      </c>
      <c r="K47" s="55">
        <v>16.084847280404343</v>
      </c>
      <c r="L47" s="55">
        <v>141</v>
      </c>
    </row>
    <row r="48" spans="1:12" ht="22.5" x14ac:dyDescent="0.45">
      <c r="A48" s="36" t="s">
        <v>6</v>
      </c>
      <c r="B48" s="36" t="s">
        <v>817</v>
      </c>
      <c r="C48" s="55">
        <v>1846</v>
      </c>
      <c r="D48" s="55">
        <v>1792</v>
      </c>
      <c r="E48" s="55">
        <v>16.439999999999998</v>
      </c>
      <c r="F48" s="55">
        <v>5.4</v>
      </c>
      <c r="G48" s="55">
        <v>33.37471215502071</v>
      </c>
      <c r="H48" s="55">
        <v>79.940793598241783</v>
      </c>
      <c r="I48" s="55">
        <v>10.039328716358627</v>
      </c>
      <c r="J48" s="55">
        <v>0.81112245794121796</v>
      </c>
      <c r="K48" s="55">
        <v>17.342988162746444</v>
      </c>
      <c r="L48" s="55">
        <v>129</v>
      </c>
    </row>
    <row r="49" spans="1:12" ht="22.5" x14ac:dyDescent="0.45">
      <c r="A49" s="36" t="s">
        <v>6</v>
      </c>
      <c r="B49" s="36" t="s">
        <v>821</v>
      </c>
      <c r="C49" s="55">
        <v>1701</v>
      </c>
      <c r="D49" s="55">
        <v>1659</v>
      </c>
      <c r="E49" s="55">
        <v>6.5049999999999999</v>
      </c>
      <c r="F49" s="55">
        <v>4.2</v>
      </c>
      <c r="G49" s="55">
        <v>33.509055495761331</v>
      </c>
      <c r="H49" s="55">
        <v>73.661587167177288</v>
      </c>
      <c r="I49" s="55">
        <v>9.250757392484303</v>
      </c>
      <c r="J49" s="55">
        <v>0.80686608681331207</v>
      </c>
      <c r="K49" s="55">
        <v>16.055813260042605</v>
      </c>
      <c r="L49" s="55">
        <v>129</v>
      </c>
    </row>
    <row r="50" spans="1:12" ht="22.5" x14ac:dyDescent="0.45">
      <c r="A50" s="36" t="s">
        <v>6</v>
      </c>
      <c r="B50" s="36" t="s">
        <v>839</v>
      </c>
      <c r="C50" s="55">
        <v>1719</v>
      </c>
      <c r="D50" s="55">
        <v>1677</v>
      </c>
      <c r="E50" s="55">
        <v>10.815</v>
      </c>
      <c r="F50" s="55">
        <v>4.2</v>
      </c>
      <c r="G50" s="55">
        <v>32.379216520437019</v>
      </c>
      <c r="H50" s="55">
        <v>74.441074862068049</v>
      </c>
      <c r="I50" s="55">
        <v>9.3486490051031854</v>
      </c>
      <c r="J50" s="55">
        <v>0.78047658582029733</v>
      </c>
      <c r="K50" s="55">
        <v>16.230017382213049</v>
      </c>
      <c r="L50" s="55">
        <v>125</v>
      </c>
    </row>
    <row r="51" spans="1:12" ht="22.5" x14ac:dyDescent="0.45">
      <c r="A51" s="36" t="s">
        <v>6</v>
      </c>
      <c r="B51" s="36" t="s">
        <v>877</v>
      </c>
      <c r="C51" s="55">
        <v>1390</v>
      </c>
      <c r="D51" s="55">
        <v>1243</v>
      </c>
      <c r="E51" s="55">
        <v>-1.5000000000000568E-2</v>
      </c>
      <c r="F51" s="55">
        <v>14.700000000000001</v>
      </c>
      <c r="G51" s="55">
        <v>32.779030038913668</v>
      </c>
      <c r="H51" s="55">
        <v>60.193771994342406</v>
      </c>
      <c r="I51" s="55">
        <v>7.5594078633469621</v>
      </c>
      <c r="J51" s="55">
        <v>0.72996764843581696</v>
      </c>
      <c r="K51" s="55">
        <v>12.029762436547895</v>
      </c>
      <c r="L51" s="55">
        <v>127</v>
      </c>
    </row>
    <row r="52" spans="1:12" ht="22.5" x14ac:dyDescent="0.45">
      <c r="A52" s="36" t="s">
        <v>6</v>
      </c>
      <c r="B52" s="36" t="s">
        <v>772</v>
      </c>
      <c r="C52" s="55">
        <v>1406</v>
      </c>
      <c r="D52" s="55">
        <v>1332</v>
      </c>
      <c r="E52" s="55">
        <v>0.53999999999999915</v>
      </c>
      <c r="F52" s="55">
        <v>7.4</v>
      </c>
      <c r="G52" s="55">
        <v>30.61999060527808</v>
      </c>
      <c r="H52" s="55">
        <v>60.886649945356417</v>
      </c>
      <c r="I52" s="55">
        <v>7.646422630119301</v>
      </c>
      <c r="J52" s="55">
        <v>0.69236970347265059</v>
      </c>
      <c r="K52" s="55">
        <v>12.891105040612869</v>
      </c>
      <c r="L52" s="55">
        <v>118</v>
      </c>
    </row>
    <row r="53" spans="1:12" ht="22.5" x14ac:dyDescent="0.45">
      <c r="A53" s="36" t="s">
        <v>6</v>
      </c>
      <c r="B53" s="36" t="s">
        <v>914</v>
      </c>
      <c r="C53" s="55">
        <v>1549</v>
      </c>
      <c r="D53" s="55">
        <v>1512</v>
      </c>
      <c r="E53" s="55">
        <v>13.239999999999998</v>
      </c>
      <c r="F53" s="55">
        <v>3.7</v>
      </c>
      <c r="G53" s="55">
        <v>27.945214158727545</v>
      </c>
      <c r="H53" s="55">
        <v>67.079246632544155</v>
      </c>
      <c r="I53" s="55">
        <v>8.4241171081470814</v>
      </c>
      <c r="J53" s="55">
        <v>0.65619054888545258</v>
      </c>
      <c r="K53" s="55">
        <v>14.633146262317309</v>
      </c>
      <c r="L53" s="55">
        <v>108</v>
      </c>
    </row>
    <row r="54" spans="1:12" ht="22.5" x14ac:dyDescent="0.45">
      <c r="A54" s="36" t="s">
        <v>6</v>
      </c>
      <c r="B54" s="36" t="s">
        <v>965</v>
      </c>
      <c r="C54" s="55">
        <v>1254</v>
      </c>
      <c r="D54" s="55">
        <v>1158</v>
      </c>
      <c r="E54" s="55">
        <v>0.60999999999999943</v>
      </c>
      <c r="F54" s="55">
        <v>9.6000000000000014</v>
      </c>
      <c r="G54" s="55">
        <v>28.228166326181725</v>
      </c>
      <c r="H54" s="55">
        <v>54.304309410723292</v>
      </c>
      <c r="I54" s="55">
        <v>6.8197823457820794</v>
      </c>
      <c r="J54" s="55">
        <v>0.57148876344013033</v>
      </c>
      <c r="K54" s="55">
        <v>11.207131859631907</v>
      </c>
      <c r="L54" s="55">
        <v>109</v>
      </c>
    </row>
    <row r="55" spans="1:12" ht="22.5" x14ac:dyDescent="0.45">
      <c r="A55" s="36" t="s">
        <v>6</v>
      </c>
      <c r="B55" s="36" t="s">
        <v>992</v>
      </c>
      <c r="C55" s="55">
        <v>1151</v>
      </c>
      <c r="D55" s="55">
        <v>1122</v>
      </c>
      <c r="E55" s="55">
        <v>4.3899999999999997</v>
      </c>
      <c r="F55" s="55">
        <v>2.9000000000000004</v>
      </c>
      <c r="G55" s="55">
        <v>22.697816501725104</v>
      </c>
      <c r="H55" s="55">
        <v>49.843907601070583</v>
      </c>
      <c r="I55" s="55">
        <v>6.2596247846851458</v>
      </c>
      <c r="J55" s="55">
        <v>0.54268731880796883</v>
      </c>
      <c r="K55" s="55">
        <v>10.858723615291019</v>
      </c>
      <c r="L55" s="55">
        <v>88</v>
      </c>
    </row>
    <row r="56" spans="1:12" ht="22.5" x14ac:dyDescent="0.45">
      <c r="A56" s="36" t="s">
        <v>6</v>
      </c>
      <c r="B56" s="36" t="s">
        <v>999</v>
      </c>
      <c r="C56" s="55">
        <v>1122</v>
      </c>
      <c r="D56" s="55">
        <v>1037</v>
      </c>
      <c r="E56" s="55">
        <v>-3.1850000000000001</v>
      </c>
      <c r="F56" s="55">
        <v>8.5</v>
      </c>
      <c r="G56" s="55">
        <v>26.524738745626983</v>
      </c>
      <c r="H56" s="55">
        <v>48.588066314857684</v>
      </c>
      <c r="I56" s="55">
        <v>6.1019105199102812</v>
      </c>
      <c r="J56" s="55">
        <v>0.53417457655215761</v>
      </c>
      <c r="K56" s="55">
        <v>10.036093038375034</v>
      </c>
      <c r="L56" s="55">
        <v>102</v>
      </c>
    </row>
    <row r="57" spans="1:12" ht="22.5" x14ac:dyDescent="0.45">
      <c r="A57" s="36" t="s">
        <v>6</v>
      </c>
      <c r="B57" s="36" t="s">
        <v>1001</v>
      </c>
      <c r="C57" s="55">
        <v>1147</v>
      </c>
      <c r="D57" s="55">
        <v>1086</v>
      </c>
      <c r="E57" s="55">
        <v>2.0699999999999994</v>
      </c>
      <c r="F57" s="55">
        <v>6.1000000000000005</v>
      </c>
      <c r="G57" s="55">
        <v>24.441490533272813</v>
      </c>
      <c r="H57" s="55">
        <v>49.670688113317077</v>
      </c>
      <c r="I57" s="55">
        <v>6.2378710929920613</v>
      </c>
      <c r="J57" s="55">
        <v>0.53133699580022054</v>
      </c>
      <c r="K57" s="55">
        <v>10.510315370950131</v>
      </c>
      <c r="L57" s="55">
        <v>94</v>
      </c>
    </row>
    <row r="58" spans="1:12" ht="22.5" x14ac:dyDescent="0.45">
      <c r="A58" s="36" t="s">
        <v>6</v>
      </c>
      <c r="B58" s="36" t="s">
        <v>1004</v>
      </c>
      <c r="C58" s="55">
        <v>1164</v>
      </c>
      <c r="D58" s="55">
        <v>1107</v>
      </c>
      <c r="E58" s="55">
        <v>-0.7350000000000001</v>
      </c>
      <c r="F58" s="55">
        <v>5.7</v>
      </c>
      <c r="G58" s="55">
        <v>25.644228660941057</v>
      </c>
      <c r="H58" s="55">
        <v>50.406870936269463</v>
      </c>
      <c r="I58" s="55">
        <v>6.3303242826876716</v>
      </c>
      <c r="J58" s="55">
        <v>0.52764814082270228</v>
      </c>
      <c r="K58" s="55">
        <v>10.713553513482317</v>
      </c>
      <c r="L58" s="55">
        <v>99</v>
      </c>
    </row>
    <row r="59" spans="1:12" ht="22.5" x14ac:dyDescent="0.45">
      <c r="A59" s="36" t="s">
        <v>6</v>
      </c>
      <c r="B59" s="36" t="s">
        <v>1021</v>
      </c>
      <c r="C59" s="55">
        <v>1154</v>
      </c>
      <c r="D59" s="55">
        <v>1123</v>
      </c>
      <c r="E59" s="55">
        <v>8.0849999999999991</v>
      </c>
      <c r="F59" s="55">
        <v>3.1</v>
      </c>
      <c r="G59" s="55">
        <v>21.544437462516267</v>
      </c>
      <c r="H59" s="55">
        <v>49.973822216885708</v>
      </c>
      <c r="I59" s="55">
        <v>6.2759400534549599</v>
      </c>
      <c r="J59" s="55">
        <v>0.50296118828084957</v>
      </c>
      <c r="K59" s="55">
        <v>10.868401622078267</v>
      </c>
      <c r="L59" s="55">
        <v>83</v>
      </c>
    </row>
    <row r="60" spans="1:12" ht="22.5" x14ac:dyDescent="0.45">
      <c r="A60" s="36" t="s">
        <v>6</v>
      </c>
      <c r="B60" s="36" t="s">
        <v>1029</v>
      </c>
      <c r="C60" s="55">
        <v>1113</v>
      </c>
      <c r="D60" s="55">
        <v>1096</v>
      </c>
      <c r="E60" s="55">
        <v>10.119999999999999</v>
      </c>
      <c r="F60" s="55">
        <v>1.7000000000000002</v>
      </c>
      <c r="G60" s="55">
        <v>19.559580917506288</v>
      </c>
      <c r="H60" s="55">
        <v>48.198322467412297</v>
      </c>
      <c r="I60" s="55">
        <v>6.0529647136008409</v>
      </c>
      <c r="J60" s="55">
        <v>0.48607758280682395</v>
      </c>
      <c r="K60" s="55">
        <v>10.607095438822601</v>
      </c>
      <c r="L60" s="55">
        <v>76</v>
      </c>
    </row>
    <row r="61" spans="1:12" ht="22.5" x14ac:dyDescent="0.45">
      <c r="A61" s="36" t="s">
        <v>6</v>
      </c>
      <c r="B61" s="36" t="s">
        <v>1060</v>
      </c>
      <c r="C61" s="55">
        <v>920</v>
      </c>
      <c r="D61" s="55">
        <v>906</v>
      </c>
      <c r="E61" s="55">
        <v>0.46999999999999958</v>
      </c>
      <c r="F61" s="55">
        <v>1.4000000000000001</v>
      </c>
      <c r="G61" s="55">
        <v>18.912459995255009</v>
      </c>
      <c r="H61" s="55">
        <v>39.840482183305767</v>
      </c>
      <c r="I61" s="55">
        <v>5.0033490894095003</v>
      </c>
      <c r="J61" s="55">
        <v>0.44096004885102413</v>
      </c>
      <c r="K61" s="55">
        <v>8.7682741492456895</v>
      </c>
      <c r="L61" s="55">
        <v>73</v>
      </c>
    </row>
    <row r="62" spans="1:12" ht="22.5" x14ac:dyDescent="0.45">
      <c r="A62" s="36" t="s">
        <v>6</v>
      </c>
      <c r="B62" s="36" t="s">
        <v>1071</v>
      </c>
      <c r="C62" s="55">
        <v>894</v>
      </c>
      <c r="D62" s="55">
        <v>858</v>
      </c>
      <c r="E62" s="55">
        <v>28.410000000000004</v>
      </c>
      <c r="F62" s="55">
        <v>3.6</v>
      </c>
      <c r="G62" s="55">
        <v>9.3138151414025305</v>
      </c>
      <c r="H62" s="55">
        <v>38.714555512907992</v>
      </c>
      <c r="I62" s="55">
        <v>4.8619500934044488</v>
      </c>
      <c r="J62" s="55">
        <v>0.42705590316653241</v>
      </c>
      <c r="K62" s="55">
        <v>8.3037298234578394</v>
      </c>
      <c r="L62" s="55">
        <v>36</v>
      </c>
    </row>
    <row r="63" spans="1:12" ht="22.5" x14ac:dyDescent="0.45">
      <c r="A63" s="36" t="s">
        <v>6</v>
      </c>
      <c r="B63" s="36" t="s">
        <v>1097</v>
      </c>
      <c r="C63" s="55">
        <v>885</v>
      </c>
      <c r="D63" s="55">
        <v>834</v>
      </c>
      <c r="E63" s="55">
        <v>1.6299999999999997</v>
      </c>
      <c r="F63" s="55">
        <v>5.1000000000000005</v>
      </c>
      <c r="G63" s="55">
        <v>18.978464188215945</v>
      </c>
      <c r="H63" s="55">
        <v>38.324811665462612</v>
      </c>
      <c r="I63" s="55">
        <v>4.8130042870950085</v>
      </c>
      <c r="J63" s="55">
        <v>0.38931607916576905</v>
      </c>
      <c r="K63" s="55">
        <v>8.0714576605639134</v>
      </c>
      <c r="L63" s="55">
        <v>73</v>
      </c>
    </row>
    <row r="64" spans="1:12" ht="22.5" x14ac:dyDescent="0.45">
      <c r="A64" s="36" t="s">
        <v>6</v>
      </c>
      <c r="B64" s="36" t="s">
        <v>1107</v>
      </c>
      <c r="C64" s="55">
        <v>862</v>
      </c>
      <c r="D64" s="55">
        <v>804</v>
      </c>
      <c r="E64" s="55">
        <v>8.08</v>
      </c>
      <c r="F64" s="55">
        <v>5.8000000000000007</v>
      </c>
      <c r="G64" s="55">
        <v>16.480454032005877</v>
      </c>
      <c r="H64" s="55">
        <v>37.328799610879969</v>
      </c>
      <c r="I64" s="55">
        <v>4.6879205598597711</v>
      </c>
      <c r="J64" s="55">
        <v>0.37370938503011503</v>
      </c>
      <c r="K64" s="55">
        <v>7.7811174569465074</v>
      </c>
      <c r="L64" s="55">
        <v>64</v>
      </c>
    </row>
    <row r="65" spans="1:12" ht="22.5" x14ac:dyDescent="0.45">
      <c r="A65" s="36" t="s">
        <v>6</v>
      </c>
      <c r="B65" s="36" t="s">
        <v>1130</v>
      </c>
      <c r="C65" s="55">
        <v>769</v>
      </c>
      <c r="D65" s="55">
        <v>719</v>
      </c>
      <c r="E65" s="55">
        <v>5.3049999999999997</v>
      </c>
      <c r="F65" s="55">
        <v>5</v>
      </c>
      <c r="G65" s="55">
        <v>15.311517998579086</v>
      </c>
      <c r="H65" s="55">
        <v>33.301446520611016</v>
      </c>
      <c r="I65" s="55">
        <v>4.1821472279955492</v>
      </c>
      <c r="J65" s="55">
        <v>0.33682083525493289</v>
      </c>
      <c r="K65" s="55">
        <v>6.9584868800305202</v>
      </c>
      <c r="L65" s="55">
        <v>59</v>
      </c>
    </row>
    <row r="66" spans="1:12" ht="22.5" x14ac:dyDescent="0.45">
      <c r="A66" s="36" t="s">
        <v>6</v>
      </c>
      <c r="B66" s="36" t="s">
        <v>1162</v>
      </c>
      <c r="C66" s="55">
        <v>644</v>
      </c>
      <c r="D66" s="55">
        <v>625</v>
      </c>
      <c r="E66" s="55">
        <v>1.9750000000000001</v>
      </c>
      <c r="F66" s="55">
        <v>1.9000000000000001</v>
      </c>
      <c r="G66" s="55">
        <v>12.958397149529377</v>
      </c>
      <c r="H66" s="55">
        <v>27.888337528314036</v>
      </c>
      <c r="I66" s="55">
        <v>3.5023443625866499</v>
      </c>
      <c r="J66" s="55">
        <v>0.2955340353142481</v>
      </c>
      <c r="K66" s="55">
        <v>6.048754242029311</v>
      </c>
      <c r="L66" s="55">
        <v>50</v>
      </c>
    </row>
    <row r="67" spans="1:12" ht="22.5" x14ac:dyDescent="0.45">
      <c r="A67" s="36" t="s">
        <v>6</v>
      </c>
      <c r="B67" s="36" t="s">
        <v>1165</v>
      </c>
      <c r="C67" s="55">
        <v>620</v>
      </c>
      <c r="D67" s="55">
        <v>612</v>
      </c>
      <c r="E67" s="55">
        <v>3.1399999999999997</v>
      </c>
      <c r="F67" s="55">
        <v>0.8</v>
      </c>
      <c r="G67" s="55">
        <v>11.715017522893406</v>
      </c>
      <c r="H67" s="55">
        <v>26.849020601793015</v>
      </c>
      <c r="I67" s="55">
        <v>3.3718222124281412</v>
      </c>
      <c r="J67" s="55">
        <v>0.29170330129913302</v>
      </c>
      <c r="K67" s="55">
        <v>5.9229401537951016</v>
      </c>
      <c r="L67" s="55">
        <v>45</v>
      </c>
    </row>
    <row r="68" spans="1:12" ht="22.5" x14ac:dyDescent="0.45">
      <c r="A68" s="36" t="s">
        <v>6</v>
      </c>
      <c r="B68" s="36" t="s">
        <v>978</v>
      </c>
      <c r="C68" s="55">
        <v>592</v>
      </c>
      <c r="D68" s="55">
        <v>587</v>
      </c>
      <c r="E68" s="55">
        <v>1.4649999999999999</v>
      </c>
      <c r="F68" s="55">
        <v>0.5</v>
      </c>
      <c r="G68" s="55">
        <v>11.637123592271614</v>
      </c>
      <c r="H68" s="55">
        <v>25.636484187518491</v>
      </c>
      <c r="I68" s="55">
        <v>3.2195463705765479</v>
      </c>
      <c r="J68" s="55">
        <v>0.28276492193053121</v>
      </c>
      <c r="K68" s="55">
        <v>5.6809899841139293</v>
      </c>
      <c r="L68" s="55">
        <v>45</v>
      </c>
    </row>
    <row r="69" spans="1:12" ht="22.5" x14ac:dyDescent="0.45">
      <c r="A69" s="36" t="s">
        <v>6</v>
      </c>
      <c r="B69" s="36" t="s">
        <v>1177</v>
      </c>
      <c r="C69" s="55">
        <v>605</v>
      </c>
      <c r="D69" s="55">
        <v>567</v>
      </c>
      <c r="E69" s="55">
        <v>3.8649999999999998</v>
      </c>
      <c r="F69" s="55">
        <v>3.8000000000000003</v>
      </c>
      <c r="G69" s="55">
        <v>12.111939763458523</v>
      </c>
      <c r="H69" s="55">
        <v>26.199447522717378</v>
      </c>
      <c r="I69" s="55">
        <v>3.2902458685790732</v>
      </c>
      <c r="J69" s="55">
        <v>0.26460440511813382</v>
      </c>
      <c r="K69" s="55">
        <v>5.4874298483689916</v>
      </c>
      <c r="L69" s="55">
        <v>47</v>
      </c>
    </row>
    <row r="70" spans="1:12" ht="22.5" x14ac:dyDescent="0.45">
      <c r="A70" s="36" t="s">
        <v>6</v>
      </c>
      <c r="B70" s="36" t="s">
        <v>1203</v>
      </c>
      <c r="C70" s="55">
        <v>457</v>
      </c>
      <c r="D70" s="55">
        <v>436</v>
      </c>
      <c r="E70" s="55">
        <v>3.8200000000000003</v>
      </c>
      <c r="F70" s="55">
        <v>2.1</v>
      </c>
      <c r="G70" s="55">
        <v>8.5839224829347867</v>
      </c>
      <c r="H70" s="55">
        <v>19.790326475837755</v>
      </c>
      <c r="I70" s="55">
        <v>2.4853592759349366</v>
      </c>
      <c r="J70" s="55">
        <v>0.22005438731272153</v>
      </c>
      <c r="K70" s="55">
        <v>4.219610959239648</v>
      </c>
      <c r="L70" s="55">
        <v>33</v>
      </c>
    </row>
    <row r="71" spans="1:12" ht="22.5" x14ac:dyDescent="0.45">
      <c r="A71" s="36" t="s">
        <v>6</v>
      </c>
      <c r="B71" s="36" t="s">
        <v>1220</v>
      </c>
      <c r="C71" s="55">
        <v>440</v>
      </c>
      <c r="D71" s="55">
        <v>432</v>
      </c>
      <c r="E71" s="55">
        <v>3.1399999999999997</v>
      </c>
      <c r="F71" s="55">
        <v>0.8</v>
      </c>
      <c r="G71" s="55">
        <v>8.072412934754789</v>
      </c>
      <c r="H71" s="55">
        <v>19.054143652885365</v>
      </c>
      <c r="I71" s="55">
        <v>2.3929060862393259</v>
      </c>
      <c r="J71" s="55">
        <v>0.19593495092125623</v>
      </c>
      <c r="K71" s="55">
        <v>4.1808989320906598</v>
      </c>
      <c r="L71" s="55">
        <v>31</v>
      </c>
    </row>
    <row r="72" spans="1:12" ht="22.5" x14ac:dyDescent="0.45">
      <c r="A72" s="36" t="s">
        <v>6</v>
      </c>
      <c r="B72" s="36" t="s">
        <v>1230</v>
      </c>
      <c r="C72" s="55">
        <v>377</v>
      </c>
      <c r="D72" s="55">
        <v>355</v>
      </c>
      <c r="E72" s="55">
        <v>3.0249999999999999</v>
      </c>
      <c r="F72" s="55">
        <v>2.2000000000000002</v>
      </c>
      <c r="G72" s="55">
        <v>7.2733336562769972</v>
      </c>
      <c r="H72" s="55">
        <v>16.32593672076769</v>
      </c>
      <c r="I72" s="55">
        <v>2.0502854420732408</v>
      </c>
      <c r="J72" s="55">
        <v>0.1807538938983928</v>
      </c>
      <c r="K72" s="55">
        <v>3.4356924094726491</v>
      </c>
      <c r="L72" s="55">
        <v>28</v>
      </c>
    </row>
    <row r="73" spans="1:12" ht="22.5" x14ac:dyDescent="0.45">
      <c r="A73" s="36" t="s">
        <v>6</v>
      </c>
      <c r="B73" s="36" t="s">
        <v>1232</v>
      </c>
      <c r="C73" s="55">
        <v>329</v>
      </c>
      <c r="D73" s="55">
        <v>318</v>
      </c>
      <c r="E73" s="55">
        <v>0.90999999999999992</v>
      </c>
      <c r="F73" s="55">
        <v>1.1000000000000001</v>
      </c>
      <c r="G73" s="55">
        <v>6.6867163865522841</v>
      </c>
      <c r="H73" s="55">
        <v>14.247302867725647</v>
      </c>
      <c r="I73" s="55">
        <v>1.7892411417562233</v>
      </c>
      <c r="J73" s="55">
        <v>0.17607188565769658</v>
      </c>
      <c r="K73" s="55">
        <v>3.0776061583445138</v>
      </c>
      <c r="L73" s="55">
        <v>26</v>
      </c>
    </row>
    <row r="74" spans="1:12" ht="22.5" x14ac:dyDescent="0.45">
      <c r="A74" s="36" t="s">
        <v>6</v>
      </c>
      <c r="B74" s="36" t="s">
        <v>1266</v>
      </c>
      <c r="C74" s="55">
        <v>188</v>
      </c>
      <c r="D74" s="55">
        <v>182</v>
      </c>
      <c r="E74" s="55">
        <v>2.29</v>
      </c>
      <c r="F74" s="55">
        <v>0.60000000000000009</v>
      </c>
      <c r="G74" s="55">
        <v>3.1989208792311552</v>
      </c>
      <c r="H74" s="55">
        <v>8.1413159244146556</v>
      </c>
      <c r="I74" s="55">
        <v>1.0224235095749847</v>
      </c>
      <c r="J74" s="55">
        <v>8.427614833253165E-2</v>
      </c>
      <c r="K74" s="55">
        <v>1.7613972352789355</v>
      </c>
      <c r="L74" s="55">
        <v>12</v>
      </c>
    </row>
    <row r="75" spans="1:12" ht="22.5" x14ac:dyDescent="0.35">
      <c r="A75" s="111" t="s">
        <v>1287</v>
      </c>
      <c r="B75" s="112"/>
      <c r="C75" s="50">
        <f t="shared" ref="C75:L75" si="0">SUM(C2:C74)</f>
        <v>1422109</v>
      </c>
      <c r="D75" s="50">
        <f t="shared" si="0"/>
        <v>1346855</v>
      </c>
      <c r="E75" s="50">
        <f t="shared" si="0"/>
        <v>7600.2249999999985</v>
      </c>
      <c r="F75" s="50">
        <f t="shared" si="0"/>
        <v>7525.3999999999987</v>
      </c>
      <c r="G75" s="50">
        <f t="shared" si="0"/>
        <v>28529.370665553783</v>
      </c>
      <c r="H75" s="50">
        <f t="shared" si="0"/>
        <v>61584.248127411716</v>
      </c>
      <c r="I75" s="50">
        <f t="shared" si="0"/>
        <v>7734.0301849902789</v>
      </c>
      <c r="J75" s="50">
        <f t="shared" si="0"/>
        <v>666.96257293595636</v>
      </c>
      <c r="K75" s="50">
        <f t="shared" si="0"/>
        <v>13034.871831437427</v>
      </c>
      <c r="L75" s="50">
        <f t="shared" si="0"/>
        <v>110138</v>
      </c>
    </row>
  </sheetData>
  <mergeCells count="1">
    <mergeCell ref="A75:B7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24"/>
  <sheetViews>
    <sheetView rightToLeft="1" workbookViewId="0">
      <selection activeCell="E4" sqref="E4"/>
    </sheetView>
  </sheetViews>
  <sheetFormatPr defaultRowHeight="15" x14ac:dyDescent="0.25"/>
  <cols>
    <col min="1" max="1" width="14.7109375" customWidth="1"/>
    <col min="3" max="3" width="10.28515625" bestFit="1" customWidth="1"/>
    <col min="4" max="4" width="10.7109375" bestFit="1" customWidth="1"/>
    <col min="5" max="11" width="9.28515625" bestFit="1" customWidth="1"/>
    <col min="12" max="12" width="9.42578125" bestFit="1" customWidth="1"/>
  </cols>
  <sheetData>
    <row r="1" spans="1:12" ht="158.25" customHeight="1" x14ac:dyDescent="0.25">
      <c r="A1" s="39" t="s">
        <v>0</v>
      </c>
      <c r="B1" s="39" t="s">
        <v>1</v>
      </c>
      <c r="C1" s="39" t="s">
        <v>2</v>
      </c>
      <c r="D1" s="39" t="s">
        <v>3</v>
      </c>
      <c r="E1" s="39" t="s">
        <v>1277</v>
      </c>
      <c r="F1" s="39" t="s">
        <v>1282</v>
      </c>
      <c r="G1" s="39" t="s">
        <v>1281</v>
      </c>
      <c r="H1" s="39" t="s">
        <v>1283</v>
      </c>
      <c r="I1" s="39" t="s">
        <v>1284</v>
      </c>
      <c r="J1" s="39" t="s">
        <v>1285</v>
      </c>
      <c r="K1" s="39" t="s">
        <v>1280</v>
      </c>
      <c r="L1" s="39" t="s">
        <v>1278</v>
      </c>
    </row>
    <row r="2" spans="1:12" ht="22.5" x14ac:dyDescent="0.55000000000000004">
      <c r="A2" s="29" t="s">
        <v>59</v>
      </c>
      <c r="B2" s="29" t="s">
        <v>60</v>
      </c>
      <c r="C2" s="53">
        <v>67335</v>
      </c>
      <c r="D2" s="53">
        <v>63604</v>
      </c>
      <c r="E2" s="53">
        <v>407.97999999999996</v>
      </c>
      <c r="F2" s="53">
        <v>373.1</v>
      </c>
      <c r="G2" s="53">
        <v>1692.3213294435291</v>
      </c>
      <c r="H2" s="53">
        <v>3921.9145688530625</v>
      </c>
      <c r="I2" s="53">
        <v>352.46718492297492</v>
      </c>
      <c r="J2" s="53">
        <v>29.656755409425585</v>
      </c>
      <c r="K2" s="53">
        <v>631.22392049480914</v>
      </c>
      <c r="L2" s="53">
        <v>6533</v>
      </c>
    </row>
    <row r="3" spans="1:12" ht="22.5" x14ac:dyDescent="0.55000000000000004">
      <c r="A3" s="29" t="s">
        <v>59</v>
      </c>
      <c r="B3" s="29" t="s">
        <v>141</v>
      </c>
      <c r="C3" s="53">
        <v>24760</v>
      </c>
      <c r="D3" s="53">
        <v>24099</v>
      </c>
      <c r="E3" s="53">
        <v>161.20499999999998</v>
      </c>
      <c r="F3" s="53">
        <v>66.100000000000009</v>
      </c>
      <c r="G3" s="53">
        <v>596.06090023424053</v>
      </c>
      <c r="H3" s="53">
        <v>1442.1416013188064</v>
      </c>
      <c r="I3" s="53">
        <v>129.60700228251071</v>
      </c>
      <c r="J3" s="53">
        <v>10.711906417435788</v>
      </c>
      <c r="K3" s="53">
        <v>239.16522954538092</v>
      </c>
      <c r="L3" s="53">
        <v>2301</v>
      </c>
    </row>
    <row r="4" spans="1:12" ht="22.5" x14ac:dyDescent="0.55000000000000004">
      <c r="A4" s="29" t="s">
        <v>59</v>
      </c>
      <c r="B4" s="29" t="s">
        <v>182</v>
      </c>
      <c r="C4" s="53">
        <v>17466</v>
      </c>
      <c r="D4" s="53">
        <v>16960</v>
      </c>
      <c r="E4" s="53">
        <v>102.5</v>
      </c>
      <c r="F4" s="53">
        <v>50.6</v>
      </c>
      <c r="G4" s="53">
        <v>425.58756627131447</v>
      </c>
      <c r="H4" s="53">
        <v>1017.3039260353098</v>
      </c>
      <c r="I4" s="53">
        <v>91.426328831435058</v>
      </c>
      <c r="J4" s="53">
        <v>7.7066032092933163</v>
      </c>
      <c r="K4" s="53">
        <v>168.31579289969127</v>
      </c>
      <c r="L4" s="53">
        <v>1643</v>
      </c>
    </row>
    <row r="5" spans="1:12" ht="22.5" x14ac:dyDescent="0.55000000000000004">
      <c r="A5" s="29" t="s">
        <v>59</v>
      </c>
      <c r="B5" s="29" t="s">
        <v>337</v>
      </c>
      <c r="C5" s="53">
        <v>7245</v>
      </c>
      <c r="D5" s="53">
        <v>6982</v>
      </c>
      <c r="E5" s="53">
        <v>26.29</v>
      </c>
      <c r="F5" s="53">
        <v>26.3</v>
      </c>
      <c r="G5" s="53">
        <v>183.86195972299555</v>
      </c>
      <c r="H5" s="53">
        <v>421.98367938427918</v>
      </c>
      <c r="I5" s="53">
        <v>37.92418140293983</v>
      </c>
      <c r="J5" s="53">
        <v>3.2520855095999224</v>
      </c>
      <c r="K5" s="53">
        <v>69.291324647738463</v>
      </c>
      <c r="L5" s="53">
        <v>710</v>
      </c>
    </row>
    <row r="6" spans="1:12" ht="22.5" x14ac:dyDescent="0.55000000000000004">
      <c r="A6" s="29" t="s">
        <v>59</v>
      </c>
      <c r="B6" s="29" t="s">
        <v>383</v>
      </c>
      <c r="C6" s="53">
        <v>5616</v>
      </c>
      <c r="D6" s="53">
        <v>5482</v>
      </c>
      <c r="E6" s="53">
        <v>33.989999999999995</v>
      </c>
      <c r="F6" s="53">
        <v>13.4</v>
      </c>
      <c r="G6" s="53">
        <v>135.55801778105132</v>
      </c>
      <c r="H6" s="53">
        <v>327.10287693886983</v>
      </c>
      <c r="I6" s="53">
        <v>29.397129435322302</v>
      </c>
      <c r="J6" s="53">
        <v>2.5364816076309147</v>
      </c>
      <c r="K6" s="53">
        <v>54.40490428514785</v>
      </c>
      <c r="L6" s="53">
        <v>523</v>
      </c>
    </row>
    <row r="7" spans="1:12" ht="22.5" x14ac:dyDescent="0.55000000000000004">
      <c r="A7" s="29" t="s">
        <v>59</v>
      </c>
      <c r="B7" s="29" t="s">
        <v>518</v>
      </c>
      <c r="C7" s="53">
        <v>3541</v>
      </c>
      <c r="D7" s="53">
        <v>3382</v>
      </c>
      <c r="E7" s="53">
        <v>16.29</v>
      </c>
      <c r="F7" s="53">
        <v>15.9</v>
      </c>
      <c r="G7" s="53">
        <v>89.628425461607449</v>
      </c>
      <c r="H7" s="53">
        <v>206.24488732915563</v>
      </c>
      <c r="I7" s="53">
        <v>18.535476376509308</v>
      </c>
      <c r="J7" s="53">
        <v>1.5624363978363873</v>
      </c>
      <c r="K7" s="53">
        <v>33.563915777520982</v>
      </c>
      <c r="L7" s="53">
        <v>346</v>
      </c>
    </row>
    <row r="8" spans="1:12" ht="22.5" x14ac:dyDescent="0.55000000000000004">
      <c r="A8" s="29" t="s">
        <v>59</v>
      </c>
      <c r="B8" s="29" t="s">
        <v>546</v>
      </c>
      <c r="C8" s="53">
        <v>3431</v>
      </c>
      <c r="D8" s="53">
        <v>3261</v>
      </c>
      <c r="E8" s="53">
        <v>13.395</v>
      </c>
      <c r="F8" s="53">
        <v>17</v>
      </c>
      <c r="G8" s="53">
        <v>88.215285696061642</v>
      </c>
      <c r="H8" s="53">
        <v>199.83795775948403</v>
      </c>
      <c r="I8" s="53">
        <v>17.959677901102353</v>
      </c>
      <c r="J8" s="53">
        <v>1.4163101846899282</v>
      </c>
      <c r="K8" s="53">
        <v>32.363077868272008</v>
      </c>
      <c r="L8" s="53">
        <v>341</v>
      </c>
    </row>
    <row r="9" spans="1:12" ht="22.5" x14ac:dyDescent="0.55000000000000004">
      <c r="A9" s="29" t="s">
        <v>59</v>
      </c>
      <c r="B9" s="29" t="s">
        <v>887</v>
      </c>
      <c r="C9" s="53">
        <v>1535</v>
      </c>
      <c r="D9" s="53">
        <v>1439</v>
      </c>
      <c r="E9" s="53">
        <v>13.805000000000001</v>
      </c>
      <c r="F9" s="53">
        <v>9.6000000000000014</v>
      </c>
      <c r="G9" s="53">
        <v>37.357559670102624</v>
      </c>
      <c r="H9" s="53">
        <v>89.40578990405362</v>
      </c>
      <c r="I9" s="53">
        <v>8.035005997724312</v>
      </c>
      <c r="J9" s="53">
        <v>0.65147936694463082</v>
      </c>
      <c r="K9" s="53">
        <v>14.281039267845268</v>
      </c>
      <c r="L9" s="53">
        <v>144</v>
      </c>
    </row>
    <row r="10" spans="1:12" ht="22.5" x14ac:dyDescent="0.55000000000000004">
      <c r="A10" s="29" t="s">
        <v>59</v>
      </c>
      <c r="B10" s="29" t="s">
        <v>893</v>
      </c>
      <c r="C10" s="53">
        <v>1429</v>
      </c>
      <c r="D10" s="53">
        <v>1338</v>
      </c>
      <c r="E10" s="53">
        <v>5.7099999999999991</v>
      </c>
      <c r="F10" s="53">
        <v>9.1</v>
      </c>
      <c r="G10" s="53">
        <v>37.314624791932381</v>
      </c>
      <c r="H10" s="53">
        <v>83.231839591460997</v>
      </c>
      <c r="I10" s="53">
        <v>7.4801456486957925</v>
      </c>
      <c r="J10" s="53">
        <v>0.63813628187895233</v>
      </c>
      <c r="K10" s="53">
        <v>13.278686963430832</v>
      </c>
      <c r="L10" s="53">
        <v>144</v>
      </c>
    </row>
    <row r="11" spans="1:12" ht="22.5" x14ac:dyDescent="0.55000000000000004">
      <c r="A11" s="29" t="s">
        <v>59</v>
      </c>
      <c r="B11" s="29" t="s">
        <v>953</v>
      </c>
      <c r="C11" s="53">
        <v>1254</v>
      </c>
      <c r="D11" s="53">
        <v>1210</v>
      </c>
      <c r="E11" s="53">
        <v>2.35</v>
      </c>
      <c r="F11" s="53">
        <v>4.4000000000000004</v>
      </c>
      <c r="G11" s="53">
        <v>32.552552927550209</v>
      </c>
      <c r="H11" s="53">
        <v>73.038997094256189</v>
      </c>
      <c r="I11" s="53">
        <v>6.5641026196392742</v>
      </c>
      <c r="J11" s="53">
        <v>0.5413665290239833</v>
      </c>
      <c r="K11" s="53">
        <v>12.008379092489767</v>
      </c>
      <c r="L11" s="53">
        <v>126</v>
      </c>
    </row>
    <row r="12" spans="1:12" ht="22.5" x14ac:dyDescent="0.55000000000000004">
      <c r="A12" s="29" t="s">
        <v>59</v>
      </c>
      <c r="B12" s="29" t="s">
        <v>975</v>
      </c>
      <c r="C12" s="53">
        <v>1171</v>
      </c>
      <c r="D12" s="53">
        <v>1083</v>
      </c>
      <c r="E12" s="53">
        <v>2.9849999999999994</v>
      </c>
      <c r="F12" s="53">
        <v>8.8000000000000007</v>
      </c>
      <c r="G12" s="53">
        <v>31.594643628399496</v>
      </c>
      <c r="H12" s="53">
        <v>68.204677509867622</v>
      </c>
      <c r="I12" s="53">
        <v>6.1296364972867545</v>
      </c>
      <c r="J12" s="53">
        <v>0.51740079371184244</v>
      </c>
      <c r="K12" s="53">
        <v>10.747995501790427</v>
      </c>
      <c r="L12" s="53">
        <v>122</v>
      </c>
    </row>
    <row r="13" spans="1:12" ht="22.5" x14ac:dyDescent="0.55000000000000004">
      <c r="A13" s="29" t="s">
        <v>59</v>
      </c>
      <c r="B13" s="29" t="s">
        <v>976</v>
      </c>
      <c r="C13" s="53">
        <v>1268</v>
      </c>
      <c r="D13" s="53">
        <v>1135</v>
      </c>
      <c r="E13" s="53">
        <v>1.425</v>
      </c>
      <c r="F13" s="53">
        <v>13.3</v>
      </c>
      <c r="G13" s="53">
        <v>36.046035106814941</v>
      </c>
      <c r="H13" s="53">
        <v>73.854424494032571</v>
      </c>
      <c r="I13" s="53">
        <v>6.6373860619637961</v>
      </c>
      <c r="J13" s="53">
        <v>0.51727124919664158</v>
      </c>
      <c r="K13" s="53">
        <v>11.264058074360236</v>
      </c>
      <c r="L13" s="53">
        <v>139</v>
      </c>
    </row>
    <row r="14" spans="1:12" ht="22.5" x14ac:dyDescent="0.55000000000000004">
      <c r="A14" s="29" t="s">
        <v>59</v>
      </c>
      <c r="B14" s="29" t="s">
        <v>991</v>
      </c>
      <c r="C14" s="53">
        <v>1198</v>
      </c>
      <c r="D14" s="53">
        <v>1174</v>
      </c>
      <c r="E14" s="53">
        <v>-1.3700000000000003</v>
      </c>
      <c r="F14" s="53">
        <v>2.4000000000000004</v>
      </c>
      <c r="G14" s="53">
        <v>31.801819619528597</v>
      </c>
      <c r="H14" s="53">
        <v>69.777287495150645</v>
      </c>
      <c r="I14" s="53">
        <v>6.2709688503411893</v>
      </c>
      <c r="J14" s="53">
        <v>0.49680321579492132</v>
      </c>
      <c r="K14" s="53">
        <v>11.651105003787592</v>
      </c>
      <c r="L14" s="53">
        <v>123</v>
      </c>
    </row>
    <row r="15" spans="1:12" ht="22.5" x14ac:dyDescent="0.55000000000000004">
      <c r="A15" s="29" t="s">
        <v>59</v>
      </c>
      <c r="B15" s="29" t="s">
        <v>585</v>
      </c>
      <c r="C15" s="53">
        <v>1020</v>
      </c>
      <c r="D15" s="53">
        <v>972</v>
      </c>
      <c r="E15" s="53">
        <v>12.74</v>
      </c>
      <c r="F15" s="53">
        <v>4.8000000000000007</v>
      </c>
      <c r="G15" s="53">
        <v>23.075993176259512</v>
      </c>
      <c r="H15" s="53">
        <v>59.409710555136613</v>
      </c>
      <c r="I15" s="53">
        <v>5.3392222265008451</v>
      </c>
      <c r="J15" s="53">
        <v>0.44394905359301051</v>
      </c>
      <c r="K15" s="53">
        <v>9.6464003949587216</v>
      </c>
      <c r="L15" s="53">
        <v>89</v>
      </c>
    </row>
    <row r="16" spans="1:12" ht="22.5" x14ac:dyDescent="0.55000000000000004">
      <c r="A16" s="29" t="s">
        <v>59</v>
      </c>
      <c r="B16" s="29" t="s">
        <v>1034</v>
      </c>
      <c r="C16" s="53">
        <v>1015</v>
      </c>
      <c r="D16" s="53">
        <v>844</v>
      </c>
      <c r="E16" s="53">
        <v>-2.8200000000000003</v>
      </c>
      <c r="F16" s="53">
        <v>17.100000000000001</v>
      </c>
      <c r="G16" s="53">
        <v>32.262284567324116</v>
      </c>
      <c r="H16" s="53">
        <v>59.118486483787905</v>
      </c>
      <c r="I16" s="53">
        <v>5.3130495685278021</v>
      </c>
      <c r="J16" s="53">
        <v>0.43786046137857471</v>
      </c>
      <c r="K16" s="53">
        <v>8.3760925240176558</v>
      </c>
      <c r="L16" s="53">
        <v>125</v>
      </c>
    </row>
    <row r="17" spans="1:12" ht="22.5" x14ac:dyDescent="0.55000000000000004">
      <c r="A17" s="29" t="s">
        <v>59</v>
      </c>
      <c r="B17" s="29" t="s">
        <v>1125</v>
      </c>
      <c r="C17" s="53">
        <v>817</v>
      </c>
      <c r="D17" s="53">
        <v>760</v>
      </c>
      <c r="E17" s="53">
        <v>1.8</v>
      </c>
      <c r="F17" s="53">
        <v>5.7</v>
      </c>
      <c r="G17" s="53">
        <v>22.019980246070016</v>
      </c>
      <c r="H17" s="53">
        <v>47.586013258379033</v>
      </c>
      <c r="I17" s="53">
        <v>4.2766123127952849</v>
      </c>
      <c r="J17" s="53">
        <v>0.3145340829074495</v>
      </c>
      <c r="K17" s="53">
        <v>7.5424529837125807</v>
      </c>
      <c r="L17" s="53">
        <v>85</v>
      </c>
    </row>
    <row r="18" spans="1:12" ht="22.5" x14ac:dyDescent="0.55000000000000004">
      <c r="A18" s="29" t="s">
        <v>59</v>
      </c>
      <c r="B18" s="29" t="s">
        <v>1137</v>
      </c>
      <c r="C18" s="53">
        <v>758</v>
      </c>
      <c r="D18" s="53">
        <v>691</v>
      </c>
      <c r="E18" s="53">
        <v>1.3449999999999995</v>
      </c>
      <c r="F18" s="53">
        <v>6.7</v>
      </c>
      <c r="G18" s="53">
        <v>20.985179769752509</v>
      </c>
      <c r="H18" s="53">
        <v>44.149569216464265</v>
      </c>
      <c r="I18" s="53">
        <v>3.9677749487133731</v>
      </c>
      <c r="J18" s="53">
        <v>0.29963646365936192</v>
      </c>
      <c r="K18" s="53">
        <v>6.8576776470334124</v>
      </c>
      <c r="L18" s="53">
        <v>81</v>
      </c>
    </row>
    <row r="19" spans="1:12" ht="22.5" x14ac:dyDescent="0.55000000000000004">
      <c r="A19" s="29" t="s">
        <v>59</v>
      </c>
      <c r="B19" s="29" t="s">
        <v>1164</v>
      </c>
      <c r="C19" s="53">
        <v>688</v>
      </c>
      <c r="D19" s="53">
        <v>684</v>
      </c>
      <c r="E19" s="53">
        <v>2.88</v>
      </c>
      <c r="F19" s="53">
        <v>0.4</v>
      </c>
      <c r="G19" s="53">
        <v>16.679294741225551</v>
      </c>
      <c r="H19" s="53">
        <v>40.072432217582339</v>
      </c>
      <c r="I19" s="53">
        <v>3.6013577370907663</v>
      </c>
      <c r="J19" s="53">
        <v>0.26906395807198213</v>
      </c>
      <c r="K19" s="53">
        <v>6.7882076853413231</v>
      </c>
      <c r="L19" s="53">
        <v>64</v>
      </c>
    </row>
    <row r="20" spans="1:12" ht="22.5" x14ac:dyDescent="0.55000000000000004">
      <c r="A20" s="29" t="s">
        <v>59</v>
      </c>
      <c r="B20" s="29" t="s">
        <v>1168</v>
      </c>
      <c r="C20" s="53">
        <v>611</v>
      </c>
      <c r="D20" s="53">
        <v>597</v>
      </c>
      <c r="E20" s="53">
        <v>0.91499999999999981</v>
      </c>
      <c r="F20" s="53">
        <v>1.4000000000000001</v>
      </c>
      <c r="G20" s="53">
        <v>15.70870524964052</v>
      </c>
      <c r="H20" s="53">
        <v>35.587581518812229</v>
      </c>
      <c r="I20" s="53">
        <v>3.1982988043058986</v>
      </c>
      <c r="J20" s="53">
        <v>0.25921857491672423</v>
      </c>
      <c r="K20" s="53">
        <v>5.9247953043110657</v>
      </c>
      <c r="L20" s="53">
        <v>61</v>
      </c>
    </row>
    <row r="21" spans="1:12" ht="22.5" x14ac:dyDescent="0.55000000000000004">
      <c r="A21" s="29" t="s">
        <v>59</v>
      </c>
      <c r="B21" s="29" t="s">
        <v>1214</v>
      </c>
      <c r="C21" s="53">
        <v>403</v>
      </c>
      <c r="D21" s="53">
        <v>357</v>
      </c>
      <c r="E21" s="53">
        <v>6.1150000000000002</v>
      </c>
      <c r="F21" s="53">
        <v>4.6000000000000005</v>
      </c>
      <c r="G21" s="53">
        <v>9.5839596412639434</v>
      </c>
      <c r="H21" s="53">
        <v>23.472660150705934</v>
      </c>
      <c r="I21" s="53">
        <v>2.1095162326272949</v>
      </c>
      <c r="J21" s="53">
        <v>0.19418722828594184</v>
      </c>
      <c r="K21" s="53">
        <v>3.5429680462965671</v>
      </c>
      <c r="L21" s="53">
        <v>37</v>
      </c>
    </row>
    <row r="22" spans="1:12" ht="22.5" x14ac:dyDescent="0.55000000000000004">
      <c r="A22" s="29" t="s">
        <v>59</v>
      </c>
      <c r="B22" s="29" t="s">
        <v>1216</v>
      </c>
      <c r="C22" s="53">
        <v>368</v>
      </c>
      <c r="D22" s="53">
        <v>361</v>
      </c>
      <c r="E22" s="53">
        <v>1.4949999999999999</v>
      </c>
      <c r="F22" s="53">
        <v>0.70000000000000007</v>
      </c>
      <c r="G22" s="53">
        <v>9.0736667643948756</v>
      </c>
      <c r="H22" s="53">
        <v>21.434091651264975</v>
      </c>
      <c r="I22" s="53">
        <v>1.9263076268159913</v>
      </c>
      <c r="J22" s="53">
        <v>0.19185542701232816</v>
      </c>
      <c r="K22" s="53">
        <v>3.5826651672634755</v>
      </c>
      <c r="L22" s="53">
        <v>35</v>
      </c>
    </row>
    <row r="23" spans="1:12" ht="22.5" x14ac:dyDescent="0.55000000000000004">
      <c r="A23" s="29" t="s">
        <v>59</v>
      </c>
      <c r="B23" s="29" t="s">
        <v>1249</v>
      </c>
      <c r="C23" s="53">
        <v>290</v>
      </c>
      <c r="D23" s="53">
        <v>283</v>
      </c>
      <c r="E23" s="53">
        <v>1.2849999999999999</v>
      </c>
      <c r="F23" s="53">
        <v>0.70000000000000007</v>
      </c>
      <c r="G23" s="53">
        <v>7.1675500798846334</v>
      </c>
      <c r="H23" s="53">
        <v>16.890996138225116</v>
      </c>
      <c r="I23" s="53">
        <v>1.5180141624365149</v>
      </c>
      <c r="J23" s="53">
        <v>0.12902633713995867</v>
      </c>
      <c r="K23" s="53">
        <v>2.8085713084087636</v>
      </c>
      <c r="L23" s="53">
        <v>28</v>
      </c>
    </row>
    <row r="24" spans="1:12" ht="24.75" x14ac:dyDescent="0.6">
      <c r="A24" s="101" t="s">
        <v>1287</v>
      </c>
      <c r="B24" s="101"/>
      <c r="C24" s="51">
        <f t="shared" ref="C24:L24" si="0">SUM(C2:C23)</f>
        <v>143219</v>
      </c>
      <c r="D24" s="51">
        <f t="shared" si="0"/>
        <v>136698</v>
      </c>
      <c r="E24" s="51">
        <f t="shared" si="0"/>
        <v>812.30999999999972</v>
      </c>
      <c r="F24" s="51">
        <f t="shared" si="0"/>
        <v>652.1</v>
      </c>
      <c r="G24" s="51">
        <f t="shared" si="0"/>
        <v>3574.4573345909434</v>
      </c>
      <c r="H24" s="51">
        <f t="shared" si="0"/>
        <v>8341.7640548981472</v>
      </c>
      <c r="I24" s="51">
        <f t="shared" si="0"/>
        <v>749.68438044825928</v>
      </c>
      <c r="J24" s="51">
        <f t="shared" si="0"/>
        <v>62.744367759428137</v>
      </c>
      <c r="K24" s="51">
        <f t="shared" si="0"/>
        <v>1356.6292604836087</v>
      </c>
      <c r="L24" s="51">
        <f t="shared" si="0"/>
        <v>13800</v>
      </c>
    </row>
  </sheetData>
  <mergeCells count="1">
    <mergeCell ref="A24:B2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L78"/>
  <sheetViews>
    <sheetView rightToLeft="1" workbookViewId="0">
      <selection activeCell="E2" sqref="E2:E77"/>
    </sheetView>
  </sheetViews>
  <sheetFormatPr defaultRowHeight="15" x14ac:dyDescent="0.25"/>
  <cols>
    <col min="3" max="4" width="11.140625" bestFit="1" customWidth="1"/>
    <col min="5" max="5" width="10.140625" bestFit="1" customWidth="1"/>
    <col min="6" max="6" width="9.140625" bestFit="1" customWidth="1"/>
    <col min="7" max="8" width="10.140625" bestFit="1" customWidth="1"/>
    <col min="9" max="11" width="9.140625" bestFit="1" customWidth="1"/>
    <col min="12" max="12" width="10.140625" bestFit="1" customWidth="1"/>
  </cols>
  <sheetData>
    <row r="1" spans="1:12" ht="160.5" customHeight="1" x14ac:dyDescent="0.25">
      <c r="A1" s="42" t="s">
        <v>0</v>
      </c>
      <c r="B1" s="42" t="s">
        <v>1</v>
      </c>
      <c r="C1" s="42" t="s">
        <v>2</v>
      </c>
      <c r="D1" s="42" t="s">
        <v>3</v>
      </c>
      <c r="E1" s="42" t="s">
        <v>1277</v>
      </c>
      <c r="F1" s="42" t="s">
        <v>1282</v>
      </c>
      <c r="G1" s="42" t="s">
        <v>1281</v>
      </c>
      <c r="H1" s="42" t="s">
        <v>1283</v>
      </c>
      <c r="I1" s="42" t="s">
        <v>1284</v>
      </c>
      <c r="J1" s="42" t="s">
        <v>1285</v>
      </c>
      <c r="K1" s="42" t="s">
        <v>1280</v>
      </c>
      <c r="L1" s="42" t="s">
        <v>1278</v>
      </c>
    </row>
    <row r="2" spans="1:12" ht="22.5" x14ac:dyDescent="0.45">
      <c r="A2" s="36" t="s">
        <v>16</v>
      </c>
      <c r="B2" s="36" t="s">
        <v>17</v>
      </c>
      <c r="C2" s="55">
        <v>331556</v>
      </c>
      <c r="D2" s="55">
        <v>311634</v>
      </c>
      <c r="E2" s="55">
        <v>2535.13</v>
      </c>
      <c r="F2" s="55">
        <v>1992.2</v>
      </c>
      <c r="G2" s="55">
        <v>6923.0047268342123</v>
      </c>
      <c r="H2" s="55">
        <v>15952.793117902489</v>
      </c>
      <c r="I2" s="55">
        <v>1345.4395941062928</v>
      </c>
      <c r="J2" s="55">
        <v>162.98984288422085</v>
      </c>
      <c r="K2" s="55">
        <v>3211.6938671305202</v>
      </c>
      <c r="L2" s="55">
        <v>26727</v>
      </c>
    </row>
    <row r="3" spans="1:12" ht="22.5" x14ac:dyDescent="0.45">
      <c r="A3" s="36" t="s">
        <v>16</v>
      </c>
      <c r="B3" s="36" t="s">
        <v>47</v>
      </c>
      <c r="C3" s="55">
        <v>78348</v>
      </c>
      <c r="D3" s="55">
        <v>72758</v>
      </c>
      <c r="E3" s="55">
        <v>484.11</v>
      </c>
      <c r="F3" s="55">
        <v>559</v>
      </c>
      <c r="G3" s="55">
        <v>1704.5176899113089</v>
      </c>
      <c r="H3" s="55">
        <v>3769.7083907437182</v>
      </c>
      <c r="I3" s="55">
        <v>317.93272122670027</v>
      </c>
      <c r="J3" s="55">
        <v>36.415694892283867</v>
      </c>
      <c r="K3" s="55">
        <v>749.84251520913119</v>
      </c>
      <c r="L3" s="55">
        <v>6580</v>
      </c>
    </row>
    <row r="4" spans="1:12" ht="22.5" x14ac:dyDescent="0.45">
      <c r="A4" s="36" t="s">
        <v>16</v>
      </c>
      <c r="B4" s="36" t="s">
        <v>57</v>
      </c>
      <c r="C4" s="55">
        <v>66470</v>
      </c>
      <c r="D4" s="55">
        <v>60907</v>
      </c>
      <c r="E4" s="55">
        <v>578.76499999999999</v>
      </c>
      <c r="F4" s="55">
        <v>556.30000000000007</v>
      </c>
      <c r="G4" s="55">
        <v>1412.7515006966382</v>
      </c>
      <c r="H4" s="55">
        <v>3198.1992741708141</v>
      </c>
      <c r="I4" s="55">
        <v>269.73232220272075</v>
      </c>
      <c r="J4" s="55">
        <v>31.843871537750132</v>
      </c>
      <c r="K4" s="55">
        <v>627.70634258559267</v>
      </c>
      <c r="L4" s="55">
        <v>5454</v>
      </c>
    </row>
    <row r="5" spans="1:12" ht="22.5" x14ac:dyDescent="0.45">
      <c r="A5" s="36" t="s">
        <v>16</v>
      </c>
      <c r="B5" s="36" t="s">
        <v>81</v>
      </c>
      <c r="C5" s="55">
        <v>45208</v>
      </c>
      <c r="D5" s="55">
        <v>40729</v>
      </c>
      <c r="E5" s="55">
        <v>404.45500000000004</v>
      </c>
      <c r="F5" s="55">
        <v>447.90000000000003</v>
      </c>
      <c r="G5" s="55">
        <v>978.61456544565897</v>
      </c>
      <c r="H5" s="55">
        <v>2175.1796718326186</v>
      </c>
      <c r="I5" s="55">
        <v>183.45206592659244</v>
      </c>
      <c r="J5" s="55">
        <v>22.395785112629856</v>
      </c>
      <c r="K5" s="55">
        <v>419.75227194195418</v>
      </c>
      <c r="L5" s="55">
        <v>3778</v>
      </c>
    </row>
    <row r="6" spans="1:12" ht="22.5" x14ac:dyDescent="0.45">
      <c r="A6" s="36" t="s">
        <v>16</v>
      </c>
      <c r="B6" s="36" t="s">
        <v>90</v>
      </c>
      <c r="C6" s="55">
        <v>39151</v>
      </c>
      <c r="D6" s="55">
        <v>36075</v>
      </c>
      <c r="E6" s="55">
        <v>55.725000000000001</v>
      </c>
      <c r="F6" s="55">
        <v>307.60000000000002</v>
      </c>
      <c r="G6" s="55">
        <v>925.57090546143661</v>
      </c>
      <c r="H6" s="55">
        <v>1883.7475520243952</v>
      </c>
      <c r="I6" s="55">
        <v>158.87302762988898</v>
      </c>
      <c r="J6" s="55">
        <v>18.587743639490256</v>
      </c>
      <c r="K6" s="55">
        <v>371.78823959110213</v>
      </c>
      <c r="L6" s="55">
        <v>3573</v>
      </c>
    </row>
    <row r="7" spans="1:12" ht="22.5" x14ac:dyDescent="0.45">
      <c r="A7" s="36" t="s">
        <v>16</v>
      </c>
      <c r="B7" s="36" t="s">
        <v>96</v>
      </c>
      <c r="C7" s="55">
        <v>37124</v>
      </c>
      <c r="D7" s="55">
        <v>32901</v>
      </c>
      <c r="E7" s="55">
        <v>153.89499999999998</v>
      </c>
      <c r="F7" s="55">
        <v>422.3</v>
      </c>
      <c r="G7" s="55">
        <v>883.04223982940437</v>
      </c>
      <c r="H7" s="55">
        <v>1786.2185926631157</v>
      </c>
      <c r="I7" s="55">
        <v>150.64755121789989</v>
      </c>
      <c r="J7" s="55">
        <v>18.309992267275785</v>
      </c>
      <c r="K7" s="55">
        <v>339.07705809526954</v>
      </c>
      <c r="L7" s="55">
        <v>3409</v>
      </c>
    </row>
    <row r="8" spans="1:12" ht="22.5" x14ac:dyDescent="0.45">
      <c r="A8" s="36" t="s">
        <v>16</v>
      </c>
      <c r="B8" s="36" t="s">
        <v>100</v>
      </c>
      <c r="C8" s="55">
        <v>35826</v>
      </c>
      <c r="D8" s="55">
        <v>34204</v>
      </c>
      <c r="E8" s="55">
        <v>403.08000000000004</v>
      </c>
      <c r="F8" s="55">
        <v>162.20000000000002</v>
      </c>
      <c r="G8" s="55">
        <v>686.53398445666721</v>
      </c>
      <c r="H8" s="55">
        <v>1723.7654159236286</v>
      </c>
      <c r="I8" s="55">
        <v>145.38032458604894</v>
      </c>
      <c r="J8" s="55">
        <v>16.866483030700017</v>
      </c>
      <c r="K8" s="55">
        <v>352.50575043587128</v>
      </c>
      <c r="L8" s="55">
        <v>2650</v>
      </c>
    </row>
    <row r="9" spans="1:12" ht="22.5" x14ac:dyDescent="0.45">
      <c r="A9" s="36" t="s">
        <v>16</v>
      </c>
      <c r="B9" s="36" t="s">
        <v>104</v>
      </c>
      <c r="C9" s="55">
        <v>30066</v>
      </c>
      <c r="D9" s="55">
        <v>28459</v>
      </c>
      <c r="E9" s="55">
        <v>103.10499999999999</v>
      </c>
      <c r="F9" s="55">
        <v>160.70000000000002</v>
      </c>
      <c r="G9" s="55">
        <v>665.27705302368383</v>
      </c>
      <c r="H9" s="55">
        <v>1446.623429776135</v>
      </c>
      <c r="I9" s="55">
        <v>122.0064991627351</v>
      </c>
      <c r="J9" s="55">
        <v>16.425575082236726</v>
      </c>
      <c r="K9" s="55">
        <v>293.29789356959594</v>
      </c>
      <c r="L9" s="55">
        <v>2568</v>
      </c>
    </row>
    <row r="10" spans="1:12" ht="22.5" x14ac:dyDescent="0.45">
      <c r="A10" s="36" t="s">
        <v>16</v>
      </c>
      <c r="B10" s="36" t="s">
        <v>115</v>
      </c>
      <c r="C10" s="55">
        <v>28373</v>
      </c>
      <c r="D10" s="55">
        <v>27007</v>
      </c>
      <c r="E10" s="55">
        <v>317.06499999999994</v>
      </c>
      <c r="F10" s="55">
        <v>136.6</v>
      </c>
      <c r="G10" s="55">
        <v>546.79085557392102</v>
      </c>
      <c r="H10" s="55">
        <v>1365.1648564171583</v>
      </c>
      <c r="I10" s="55">
        <v>115.13637998883399</v>
      </c>
      <c r="J10" s="55">
        <v>14.015232441043167</v>
      </c>
      <c r="K10" s="55">
        <v>278.33361016318486</v>
      </c>
      <c r="L10" s="55">
        <v>2111</v>
      </c>
    </row>
    <row r="11" spans="1:12" ht="22.5" x14ac:dyDescent="0.45">
      <c r="A11" s="36" t="s">
        <v>16</v>
      </c>
      <c r="B11" s="36" t="s">
        <v>119</v>
      </c>
      <c r="C11" s="55">
        <v>26502</v>
      </c>
      <c r="D11" s="55">
        <v>24762</v>
      </c>
      <c r="E11" s="55">
        <v>427.39</v>
      </c>
      <c r="F11" s="55">
        <v>174</v>
      </c>
      <c r="G11" s="55">
        <v>479.15230817485872</v>
      </c>
      <c r="H11" s="55">
        <v>1275.1418258473734</v>
      </c>
      <c r="I11" s="55">
        <v>107.54394468205966</v>
      </c>
      <c r="J11" s="55">
        <v>13.825249952173337</v>
      </c>
      <c r="K11" s="55">
        <v>255.19668437296937</v>
      </c>
      <c r="L11" s="55">
        <v>1850</v>
      </c>
    </row>
    <row r="12" spans="1:12" ht="22.5" x14ac:dyDescent="0.45">
      <c r="A12" s="36" t="s">
        <v>16</v>
      </c>
      <c r="B12" s="36" t="s">
        <v>150</v>
      </c>
      <c r="C12" s="55">
        <v>21810</v>
      </c>
      <c r="D12" s="55">
        <v>19338</v>
      </c>
      <c r="E12" s="55">
        <v>141.10999999999999</v>
      </c>
      <c r="F12" s="55">
        <v>247.20000000000002</v>
      </c>
      <c r="G12" s="55">
        <v>500.76711937682825</v>
      </c>
      <c r="H12" s="55">
        <v>1049.3865829647277</v>
      </c>
      <c r="I12" s="55">
        <v>88.504016055985247</v>
      </c>
      <c r="J12" s="55">
        <v>10.778926828687798</v>
      </c>
      <c r="K12" s="55">
        <v>199.29704718538412</v>
      </c>
      <c r="L12" s="55">
        <v>1933</v>
      </c>
    </row>
    <row r="13" spans="1:12" ht="22.5" x14ac:dyDescent="0.45">
      <c r="A13" s="36" t="s">
        <v>16</v>
      </c>
      <c r="B13" s="36" t="s">
        <v>152</v>
      </c>
      <c r="C13" s="55">
        <v>21649</v>
      </c>
      <c r="D13" s="55">
        <v>19122</v>
      </c>
      <c r="E13" s="55">
        <v>34.489999999999995</v>
      </c>
      <c r="F13" s="55">
        <v>252.70000000000002</v>
      </c>
      <c r="G13" s="55">
        <v>536.30495735735133</v>
      </c>
      <c r="H13" s="55">
        <v>1041.6400795324801</v>
      </c>
      <c r="I13" s="55">
        <v>87.850685171757206</v>
      </c>
      <c r="J13" s="55">
        <v>10.613156445568212</v>
      </c>
      <c r="K13" s="55">
        <v>197.07095543897583</v>
      </c>
      <c r="L13" s="55">
        <v>2070</v>
      </c>
    </row>
    <row r="14" spans="1:12" ht="22.5" x14ac:dyDescent="0.45">
      <c r="A14" s="36" t="s">
        <v>16</v>
      </c>
      <c r="B14" s="36" t="s">
        <v>155</v>
      </c>
      <c r="C14" s="55">
        <v>20127</v>
      </c>
      <c r="D14" s="55">
        <v>19186</v>
      </c>
      <c r="E14" s="55">
        <v>97.36999999999999</v>
      </c>
      <c r="F14" s="55">
        <v>94.100000000000009</v>
      </c>
      <c r="G14" s="55">
        <v>431.49030739888934</v>
      </c>
      <c r="H14" s="55">
        <v>968.40915888725704</v>
      </c>
      <c r="I14" s="55">
        <v>81.674476440110737</v>
      </c>
      <c r="J14" s="55">
        <v>10.219297020778694</v>
      </c>
      <c r="K14" s="55">
        <v>197.73053817865241</v>
      </c>
      <c r="L14" s="55">
        <v>1666</v>
      </c>
    </row>
    <row r="15" spans="1:12" ht="22.5" x14ac:dyDescent="0.45">
      <c r="A15" s="36" t="s">
        <v>16</v>
      </c>
      <c r="B15" s="36" t="s">
        <v>163</v>
      </c>
      <c r="C15" s="55">
        <v>18574</v>
      </c>
      <c r="D15" s="55">
        <v>17487</v>
      </c>
      <c r="E15" s="55">
        <v>277.065</v>
      </c>
      <c r="F15" s="55">
        <v>108.7</v>
      </c>
      <c r="G15" s="55">
        <v>339.6616300174623</v>
      </c>
      <c r="H15" s="55">
        <v>893.68667546936513</v>
      </c>
      <c r="I15" s="55">
        <v>75.372471078581839</v>
      </c>
      <c r="J15" s="55">
        <v>9.2758503092151159</v>
      </c>
      <c r="K15" s="55">
        <v>180.22067763630221</v>
      </c>
      <c r="L15" s="55">
        <v>1311</v>
      </c>
    </row>
    <row r="16" spans="1:12" ht="22.5" x14ac:dyDescent="0.45">
      <c r="A16" s="36" t="s">
        <v>16</v>
      </c>
      <c r="B16" s="36" t="s">
        <v>194</v>
      </c>
      <c r="C16" s="55">
        <v>14714</v>
      </c>
      <c r="D16" s="55">
        <v>11686</v>
      </c>
      <c r="E16" s="55">
        <v>76.069999999999993</v>
      </c>
      <c r="F16" s="55">
        <v>302.8</v>
      </c>
      <c r="G16" s="55">
        <v>387.01519253060434</v>
      </c>
      <c r="H16" s="55">
        <v>707.96305280802403</v>
      </c>
      <c r="I16" s="55">
        <v>59.708761680319441</v>
      </c>
      <c r="J16" s="55">
        <v>7.7385191628571448</v>
      </c>
      <c r="K16" s="55">
        <v>120.43568587280996</v>
      </c>
      <c r="L16" s="55">
        <v>1494</v>
      </c>
    </row>
    <row r="17" spans="1:12" ht="22.5" x14ac:dyDescent="0.45">
      <c r="A17" s="36" t="s">
        <v>16</v>
      </c>
      <c r="B17" s="36" t="s">
        <v>215</v>
      </c>
      <c r="C17" s="55">
        <v>12664</v>
      </c>
      <c r="D17" s="55">
        <v>10431</v>
      </c>
      <c r="E17" s="55">
        <v>46.444999999999993</v>
      </c>
      <c r="F17" s="55">
        <v>223.3</v>
      </c>
      <c r="G17" s="55">
        <v>327.90182786391574</v>
      </c>
      <c r="H17" s="55">
        <v>609.32745009928078</v>
      </c>
      <c r="I17" s="55">
        <v>51.389952284869196</v>
      </c>
      <c r="J17" s="55">
        <v>7.0753000615961357</v>
      </c>
      <c r="K17" s="55">
        <v>107.50168058696566</v>
      </c>
      <c r="L17" s="55">
        <v>1266</v>
      </c>
    </row>
    <row r="18" spans="1:12" ht="22.5" x14ac:dyDescent="0.45">
      <c r="A18" s="36" t="s">
        <v>16</v>
      </c>
      <c r="B18" s="36" t="s">
        <v>247</v>
      </c>
      <c r="C18" s="55">
        <v>11404</v>
      </c>
      <c r="D18" s="55">
        <v>9568</v>
      </c>
      <c r="E18" s="55">
        <v>87.859999999999985</v>
      </c>
      <c r="F18" s="55">
        <v>183.60000000000002</v>
      </c>
      <c r="G18" s="55">
        <v>273.92284112227236</v>
      </c>
      <c r="H18" s="55">
        <v>548.70264062951651</v>
      </c>
      <c r="I18" s="55">
        <v>46.276927973519292</v>
      </c>
      <c r="J18" s="55">
        <v>5.7411580072444934</v>
      </c>
      <c r="K18" s="55">
        <v>98.607619581640051</v>
      </c>
      <c r="L18" s="55">
        <v>1058</v>
      </c>
    </row>
    <row r="19" spans="1:12" ht="22.5" x14ac:dyDescent="0.45">
      <c r="A19" s="36" t="s">
        <v>16</v>
      </c>
      <c r="B19" s="36" t="s">
        <v>270</v>
      </c>
      <c r="C19" s="55">
        <v>9637</v>
      </c>
      <c r="D19" s="55">
        <v>7689</v>
      </c>
      <c r="E19" s="55">
        <v>22.854999999999997</v>
      </c>
      <c r="F19" s="55">
        <v>194.8</v>
      </c>
      <c r="G19" s="55">
        <v>261.82325082808262</v>
      </c>
      <c r="H19" s="55">
        <v>463.68356258739487</v>
      </c>
      <c r="I19" s="55">
        <v>39.10652007022145</v>
      </c>
      <c r="J19" s="55">
        <v>5.003926900906027</v>
      </c>
      <c r="K19" s="55">
        <v>79.242682583949659</v>
      </c>
      <c r="L19" s="55">
        <v>1011</v>
      </c>
    </row>
    <row r="20" spans="1:12" ht="22.5" x14ac:dyDescent="0.45">
      <c r="A20" s="36" t="s">
        <v>16</v>
      </c>
      <c r="B20" s="36" t="s">
        <v>291</v>
      </c>
      <c r="C20" s="55">
        <v>9025</v>
      </c>
      <c r="D20" s="55">
        <v>8503</v>
      </c>
      <c r="E20" s="55">
        <v>41.584999999999994</v>
      </c>
      <c r="F20" s="55">
        <v>52.2</v>
      </c>
      <c r="G20" s="55">
        <v>197.33485723275879</v>
      </c>
      <c r="H20" s="55">
        <v>434.23722655922364</v>
      </c>
      <c r="I20" s="55">
        <v>36.623051118994354</v>
      </c>
      <c r="J20" s="55">
        <v>4.6092420634204769</v>
      </c>
      <c r="K20" s="55">
        <v>87.631750554210413</v>
      </c>
      <c r="L20" s="55">
        <v>762</v>
      </c>
    </row>
    <row r="21" spans="1:12" ht="22.5" x14ac:dyDescent="0.45">
      <c r="A21" s="36" t="s">
        <v>16</v>
      </c>
      <c r="B21" s="36" t="s">
        <v>310</v>
      </c>
      <c r="C21" s="55">
        <v>7904</v>
      </c>
      <c r="D21" s="55">
        <v>7048</v>
      </c>
      <c r="E21" s="55">
        <v>20.359999999999996</v>
      </c>
      <c r="F21" s="55">
        <v>85.600000000000009</v>
      </c>
      <c r="G21" s="55">
        <v>190.95917880608522</v>
      </c>
      <c r="H21" s="55">
        <v>380.3003921023938</v>
      </c>
      <c r="I21" s="55">
        <v>32.074082664214004</v>
      </c>
      <c r="J21" s="55">
        <v>3.9915582292238514</v>
      </c>
      <c r="K21" s="55">
        <v>72.636549206876992</v>
      </c>
      <c r="L21" s="55">
        <v>737</v>
      </c>
    </row>
    <row r="22" spans="1:12" ht="22.5" x14ac:dyDescent="0.45">
      <c r="A22" s="36" t="s">
        <v>16</v>
      </c>
      <c r="B22" s="36" t="s">
        <v>327</v>
      </c>
      <c r="C22" s="55">
        <v>6463</v>
      </c>
      <c r="D22" s="55">
        <v>6125</v>
      </c>
      <c r="E22" s="55">
        <v>36.475000000000001</v>
      </c>
      <c r="F22" s="55">
        <v>33.800000000000004</v>
      </c>
      <c r="G22" s="55">
        <v>137.73939796645411</v>
      </c>
      <c r="H22" s="55">
        <v>310.96678063736982</v>
      </c>
      <c r="I22" s="55">
        <v>26.226568352582881</v>
      </c>
      <c r="J22" s="55">
        <v>3.6239744419246565</v>
      </c>
      <c r="K22" s="55">
        <v>63.124129383104652</v>
      </c>
      <c r="L22" s="55">
        <v>532</v>
      </c>
    </row>
    <row r="23" spans="1:12" ht="22.5" x14ac:dyDescent="0.45">
      <c r="A23" s="36" t="s">
        <v>16</v>
      </c>
      <c r="B23" s="36" t="s">
        <v>338</v>
      </c>
      <c r="C23" s="55">
        <v>6536</v>
      </c>
      <c r="D23" s="55">
        <v>5723</v>
      </c>
      <c r="E23" s="55">
        <v>10.484999999999996</v>
      </c>
      <c r="F23" s="55">
        <v>81.300000000000011</v>
      </c>
      <c r="G23" s="55">
        <v>163.37699608358176</v>
      </c>
      <c r="H23" s="55">
        <v>314.4791703923641</v>
      </c>
      <c r="I23" s="55">
        <v>26.522799126176963</v>
      </c>
      <c r="J23" s="55">
        <v>3.440457685840403</v>
      </c>
      <c r="K23" s="55">
        <v>58.981125299511497</v>
      </c>
      <c r="L23" s="55">
        <v>631</v>
      </c>
    </row>
    <row r="24" spans="1:12" ht="22.5" x14ac:dyDescent="0.45">
      <c r="A24" s="36" t="s">
        <v>16</v>
      </c>
      <c r="B24" s="36" t="s">
        <v>342</v>
      </c>
      <c r="C24" s="55">
        <v>6549</v>
      </c>
      <c r="D24" s="55">
        <v>5940</v>
      </c>
      <c r="E24" s="55">
        <v>2.8</v>
      </c>
      <c r="F24" s="55">
        <v>60.900000000000006</v>
      </c>
      <c r="G24" s="55">
        <v>159.98916357916076</v>
      </c>
      <c r="H24" s="55">
        <v>315.10466445832196</v>
      </c>
      <c r="I24" s="55">
        <v>26.575552551611526</v>
      </c>
      <c r="J24" s="55">
        <v>3.3313656411816228</v>
      </c>
      <c r="K24" s="55">
        <v>61.217523026227198</v>
      </c>
      <c r="L24" s="55">
        <v>618</v>
      </c>
    </row>
    <row r="25" spans="1:12" ht="22.5" x14ac:dyDescent="0.45">
      <c r="A25" s="36" t="s">
        <v>16</v>
      </c>
      <c r="B25" s="36" t="s">
        <v>353</v>
      </c>
      <c r="C25" s="55">
        <v>5419</v>
      </c>
      <c r="D25" s="55">
        <v>4399</v>
      </c>
      <c r="E25" s="55">
        <v>-4.4950000000000019</v>
      </c>
      <c r="F25" s="55">
        <v>102</v>
      </c>
      <c r="G25" s="55">
        <v>150.84954773595237</v>
      </c>
      <c r="H25" s="55">
        <v>260.73479564813664</v>
      </c>
      <c r="I25" s="55">
        <v>21.990062494607248</v>
      </c>
      <c r="J25" s="55">
        <v>3.0343546393930896</v>
      </c>
      <c r="K25" s="55">
        <v>45.336007372453444</v>
      </c>
      <c r="L25" s="55">
        <v>582</v>
      </c>
    </row>
    <row r="26" spans="1:12" ht="22.5" x14ac:dyDescent="0.45">
      <c r="A26" s="36" t="s">
        <v>16</v>
      </c>
      <c r="B26" s="36" t="s">
        <v>385</v>
      </c>
      <c r="C26" s="55">
        <v>4904</v>
      </c>
      <c r="D26" s="55">
        <v>4279</v>
      </c>
      <c r="E26" s="55">
        <v>-1.1950000000000016</v>
      </c>
      <c r="F26" s="55">
        <v>62.5</v>
      </c>
      <c r="G26" s="55">
        <v>126.18648263594388</v>
      </c>
      <c r="H26" s="55">
        <v>235.95560765057428</v>
      </c>
      <c r="I26" s="55">
        <v>19.900215256238042</v>
      </c>
      <c r="J26" s="55">
        <v>2.6799774552303925</v>
      </c>
      <c r="K26" s="55">
        <v>44.099289735559971</v>
      </c>
      <c r="L26" s="55">
        <v>487</v>
      </c>
    </row>
    <row r="27" spans="1:12" ht="22.5" x14ac:dyDescent="0.45">
      <c r="A27" s="36" t="s">
        <v>16</v>
      </c>
      <c r="B27" s="36" t="s">
        <v>401</v>
      </c>
      <c r="C27" s="55">
        <v>4823</v>
      </c>
      <c r="D27" s="55">
        <v>4305</v>
      </c>
      <c r="E27" s="55">
        <v>33.174999999999997</v>
      </c>
      <c r="F27" s="55">
        <v>51.800000000000004</v>
      </c>
      <c r="G27" s="55">
        <v>109.09593096685272</v>
      </c>
      <c r="H27" s="55">
        <v>232.05829847037515</v>
      </c>
      <c r="I27" s="55">
        <v>19.571520836222689</v>
      </c>
      <c r="J27" s="55">
        <v>2.5413081222971639</v>
      </c>
      <c r="K27" s="55">
        <v>44.36724522355356</v>
      </c>
      <c r="L27" s="55">
        <v>421</v>
      </c>
    </row>
    <row r="28" spans="1:12" ht="22.5" x14ac:dyDescent="0.45">
      <c r="A28" s="36" t="s">
        <v>16</v>
      </c>
      <c r="B28" s="36" t="s">
        <v>424</v>
      </c>
      <c r="C28" s="55">
        <v>4695</v>
      </c>
      <c r="D28" s="55">
        <v>3805</v>
      </c>
      <c r="E28" s="55">
        <v>14.475</v>
      </c>
      <c r="F28" s="55">
        <v>89</v>
      </c>
      <c r="G28" s="55">
        <v>124.5559834579293</v>
      </c>
      <c r="H28" s="55">
        <v>225.89958766709753</v>
      </c>
      <c r="I28" s="55">
        <v>19.05210249348238</v>
      </c>
      <c r="J28" s="55">
        <v>2.3850299851819368</v>
      </c>
      <c r="K28" s="55">
        <v>39.214255069830728</v>
      </c>
      <c r="L28" s="55">
        <v>481</v>
      </c>
    </row>
    <row r="29" spans="1:12" ht="22.5" x14ac:dyDescent="0.45">
      <c r="A29" s="36" t="s">
        <v>16</v>
      </c>
      <c r="B29" s="36" t="s">
        <v>438</v>
      </c>
      <c r="C29" s="55">
        <v>4283</v>
      </c>
      <c r="D29" s="55">
        <v>4135</v>
      </c>
      <c r="E29" s="55">
        <v>47.424999999999997</v>
      </c>
      <c r="F29" s="55">
        <v>14.8</v>
      </c>
      <c r="G29" s="55">
        <v>80.847421796082912</v>
      </c>
      <c r="H29" s="55">
        <v>206.07623726904765</v>
      </c>
      <c r="I29" s="55">
        <v>17.380224702787014</v>
      </c>
      <c r="J29" s="55">
        <v>2.173861903780641</v>
      </c>
      <c r="K29" s="55">
        <v>42.615228571287787</v>
      </c>
      <c r="L29" s="55">
        <v>312</v>
      </c>
    </row>
    <row r="30" spans="1:12" ht="22.5" x14ac:dyDescent="0.45">
      <c r="A30" s="36" t="s">
        <v>16</v>
      </c>
      <c r="B30" s="36" t="s">
        <v>269</v>
      </c>
      <c r="C30" s="55">
        <v>4064</v>
      </c>
      <c r="D30" s="55">
        <v>3098</v>
      </c>
      <c r="E30" s="55">
        <v>10.01</v>
      </c>
      <c r="F30" s="55">
        <v>96.600000000000009</v>
      </c>
      <c r="G30" s="55">
        <v>114.81545438301212</v>
      </c>
      <c r="H30" s="55">
        <v>195.53906800406483</v>
      </c>
      <c r="I30" s="55">
        <v>16.49153238200477</v>
      </c>
      <c r="J30" s="55">
        <v>2.1064532002714325</v>
      </c>
      <c r="K30" s="55">
        <v>31.927926992466645</v>
      </c>
      <c r="L30" s="55">
        <v>443</v>
      </c>
    </row>
    <row r="31" spans="1:12" ht="22.5" x14ac:dyDescent="0.45">
      <c r="A31" s="36" t="s">
        <v>16</v>
      </c>
      <c r="B31" s="36" t="s">
        <v>521</v>
      </c>
      <c r="C31" s="55">
        <v>3477</v>
      </c>
      <c r="D31" s="55">
        <v>3309</v>
      </c>
      <c r="E31" s="55">
        <v>23.754999999999999</v>
      </c>
      <c r="F31" s="55">
        <v>16.8</v>
      </c>
      <c r="G31" s="55">
        <v>72.332121315204674</v>
      </c>
      <c r="H31" s="55">
        <v>167.29560517965879</v>
      </c>
      <c r="I31" s="55">
        <v>14.109512325844142</v>
      </c>
      <c r="J31" s="55">
        <v>1.638719339187128</v>
      </c>
      <c r="K31" s="55">
        <v>34.102488837337681</v>
      </c>
      <c r="L31" s="55">
        <v>279</v>
      </c>
    </row>
    <row r="32" spans="1:12" ht="22.5" x14ac:dyDescent="0.45">
      <c r="A32" s="36" t="s">
        <v>16</v>
      </c>
      <c r="B32" s="36" t="s">
        <v>524</v>
      </c>
      <c r="C32" s="55">
        <v>2684</v>
      </c>
      <c r="D32" s="55">
        <v>2284</v>
      </c>
      <c r="E32" s="55">
        <v>4.88</v>
      </c>
      <c r="F32" s="55">
        <v>40</v>
      </c>
      <c r="G32" s="55">
        <v>68.892152740000924</v>
      </c>
      <c r="H32" s="55">
        <v>129.14046715622786</v>
      </c>
      <c r="I32" s="55">
        <v>10.891553374335828</v>
      </c>
      <c r="J32" s="55">
        <v>1.6173961778729904</v>
      </c>
      <c r="K32" s="55">
        <v>23.53885902220588</v>
      </c>
      <c r="L32" s="55">
        <v>266</v>
      </c>
    </row>
    <row r="33" spans="1:12" ht="22.5" x14ac:dyDescent="0.45">
      <c r="A33" s="36" t="s">
        <v>16</v>
      </c>
      <c r="B33" s="36" t="s">
        <v>532</v>
      </c>
      <c r="C33" s="55">
        <v>3331</v>
      </c>
      <c r="D33" s="55">
        <v>2900</v>
      </c>
      <c r="E33" s="55">
        <v>3.7</v>
      </c>
      <c r="F33" s="55">
        <v>43.1</v>
      </c>
      <c r="G33" s="55">
        <v>84.42535609413811</v>
      </c>
      <c r="H33" s="55">
        <v>160.27082566967024</v>
      </c>
      <c r="I33" s="55">
        <v>13.517050778655976</v>
      </c>
      <c r="J33" s="55">
        <v>1.5673211409804355</v>
      </c>
      <c r="K33" s="55">
        <v>29.887342891592411</v>
      </c>
      <c r="L33" s="55">
        <v>326</v>
      </c>
    </row>
    <row r="34" spans="1:12" ht="22.5" x14ac:dyDescent="0.45">
      <c r="A34" s="36" t="s">
        <v>16</v>
      </c>
      <c r="B34" s="36" t="s">
        <v>540</v>
      </c>
      <c r="C34" s="55">
        <v>3156</v>
      </c>
      <c r="D34" s="55">
        <v>2557</v>
      </c>
      <c r="E34" s="55">
        <v>3.8149999999999991</v>
      </c>
      <c r="F34" s="55">
        <v>59.900000000000006</v>
      </c>
      <c r="G34" s="55">
        <v>85.841159437559895</v>
      </c>
      <c r="H34" s="55">
        <v>151.85071324331412</v>
      </c>
      <c r="I34" s="55">
        <v>12.806908513190713</v>
      </c>
      <c r="J34" s="55">
        <v>1.5370560087926277</v>
      </c>
      <c r="K34" s="55">
        <v>26.352391646138546</v>
      </c>
      <c r="L34" s="55">
        <v>331</v>
      </c>
    </row>
    <row r="35" spans="1:12" ht="22.5" x14ac:dyDescent="0.45">
      <c r="A35" s="36" t="s">
        <v>16</v>
      </c>
      <c r="B35" s="36" t="s">
        <v>548</v>
      </c>
      <c r="C35" s="55">
        <v>3164</v>
      </c>
      <c r="D35" s="55">
        <v>2821</v>
      </c>
      <c r="E35" s="55">
        <v>0.89499999999999891</v>
      </c>
      <c r="F35" s="55">
        <v>34.300000000000004</v>
      </c>
      <c r="G35" s="55">
        <v>79.024951137712748</v>
      </c>
      <c r="H35" s="55">
        <v>152.23563266851897</v>
      </c>
      <c r="I35" s="55">
        <v>12.839372159611981</v>
      </c>
      <c r="J35" s="55">
        <v>1.4937218422509935</v>
      </c>
      <c r="K35" s="55">
        <v>29.0731704473042</v>
      </c>
      <c r="L35" s="55">
        <v>305</v>
      </c>
    </row>
    <row r="36" spans="1:12" ht="22.5" x14ac:dyDescent="0.45">
      <c r="A36" s="36" t="s">
        <v>16</v>
      </c>
      <c r="B36" s="36" t="s">
        <v>553</v>
      </c>
      <c r="C36" s="55">
        <v>2716</v>
      </c>
      <c r="D36" s="55">
        <v>2575</v>
      </c>
      <c r="E36" s="55">
        <v>24.324999999999999</v>
      </c>
      <c r="F36" s="55">
        <v>14.100000000000001</v>
      </c>
      <c r="G36" s="55">
        <v>54.723579536643733</v>
      </c>
      <c r="H36" s="55">
        <v>130.68014485704725</v>
      </c>
      <c r="I36" s="55">
        <v>11.021407960020905</v>
      </c>
      <c r="J36" s="55">
        <v>1.4717108370234966</v>
      </c>
      <c r="K36" s="55">
        <v>26.53789929167257</v>
      </c>
      <c r="L36" s="55">
        <v>211</v>
      </c>
    </row>
    <row r="37" spans="1:12" ht="22.5" x14ac:dyDescent="0.45">
      <c r="A37" s="36" t="s">
        <v>16</v>
      </c>
      <c r="B37" s="36" t="s">
        <v>572</v>
      </c>
      <c r="C37" s="55">
        <v>2847</v>
      </c>
      <c r="D37" s="55">
        <v>2378</v>
      </c>
      <c r="E37" s="55">
        <v>1.1099999999999994</v>
      </c>
      <c r="F37" s="55">
        <v>46.900000000000006</v>
      </c>
      <c r="G37" s="55">
        <v>76.012846617879674</v>
      </c>
      <c r="H37" s="55">
        <v>136.98320044477671</v>
      </c>
      <c r="I37" s="55">
        <v>11.553000170169188</v>
      </c>
      <c r="J37" s="55">
        <v>1.3908203928124465</v>
      </c>
      <c r="K37" s="55">
        <v>24.507621171105772</v>
      </c>
      <c r="L37" s="55">
        <v>293</v>
      </c>
    </row>
    <row r="38" spans="1:12" ht="22.5" x14ac:dyDescent="0.45">
      <c r="A38" s="36" t="s">
        <v>16</v>
      </c>
      <c r="B38" s="36" t="s">
        <v>585</v>
      </c>
      <c r="C38" s="55">
        <v>2894</v>
      </c>
      <c r="D38" s="55">
        <v>2620</v>
      </c>
      <c r="E38" s="55">
        <v>4.0999999999999996</v>
      </c>
      <c r="F38" s="55">
        <v>27.400000000000002</v>
      </c>
      <c r="G38" s="55">
        <v>69.891055283018076</v>
      </c>
      <c r="H38" s="55">
        <v>139.24460206785523</v>
      </c>
      <c r="I38" s="55">
        <v>11.743724092894146</v>
      </c>
      <c r="J38" s="55">
        <v>1.3590420040152482</v>
      </c>
      <c r="K38" s="55">
        <v>27.001668405507623</v>
      </c>
      <c r="L38" s="55">
        <v>270</v>
      </c>
    </row>
    <row r="39" spans="1:12" ht="22.5" x14ac:dyDescent="0.45">
      <c r="A39" s="36" t="s">
        <v>16</v>
      </c>
      <c r="B39" s="36" t="s">
        <v>613</v>
      </c>
      <c r="C39" s="55">
        <v>2513</v>
      </c>
      <c r="D39" s="55">
        <v>1985</v>
      </c>
      <c r="E39" s="55">
        <v>-0.22500000000000001</v>
      </c>
      <c r="F39" s="55">
        <v>52.800000000000004</v>
      </c>
      <c r="G39" s="55">
        <v>71.079406260203697</v>
      </c>
      <c r="H39" s="55">
        <v>120.91281444247413</v>
      </c>
      <c r="I39" s="55">
        <v>10.197642932081198</v>
      </c>
      <c r="J39" s="55">
        <v>1.2624687185796066</v>
      </c>
      <c r="K39" s="55">
        <v>20.457370910279629</v>
      </c>
      <c r="L39" s="55">
        <v>274</v>
      </c>
    </row>
    <row r="40" spans="1:12" ht="22.5" x14ac:dyDescent="0.45">
      <c r="A40" s="36" t="s">
        <v>16</v>
      </c>
      <c r="B40" s="36" t="s">
        <v>627</v>
      </c>
      <c r="C40" s="55">
        <v>2438</v>
      </c>
      <c r="D40" s="55">
        <v>1724</v>
      </c>
      <c r="E40" s="55">
        <v>2.88</v>
      </c>
      <c r="F40" s="55">
        <v>71.400000000000006</v>
      </c>
      <c r="G40" s="55">
        <v>74.204439359837991</v>
      </c>
      <c r="H40" s="55">
        <v>117.30419483117865</v>
      </c>
      <c r="I40" s="55">
        <v>9.8932962468817998</v>
      </c>
      <c r="J40" s="55">
        <v>1.2151450573404887</v>
      </c>
      <c r="K40" s="55">
        <v>17.767510050036314</v>
      </c>
      <c r="L40" s="55">
        <v>286</v>
      </c>
    </row>
    <row r="41" spans="1:12" ht="22.5" x14ac:dyDescent="0.45">
      <c r="A41" s="36" t="s">
        <v>16</v>
      </c>
      <c r="B41" s="36" t="s">
        <v>640</v>
      </c>
      <c r="C41" s="55">
        <v>2101</v>
      </c>
      <c r="D41" s="55">
        <v>1554</v>
      </c>
      <c r="E41" s="55">
        <v>-0.2700000000000003</v>
      </c>
      <c r="F41" s="55">
        <v>54.7</v>
      </c>
      <c r="G41" s="55">
        <v>62.726054412902307</v>
      </c>
      <c r="H41" s="55">
        <v>101.08946404442426</v>
      </c>
      <c r="I41" s="55">
        <v>8.5257651413858326</v>
      </c>
      <c r="J41" s="55">
        <v>1.1660330019266367</v>
      </c>
      <c r="K41" s="55">
        <v>16.015493397770552</v>
      </c>
      <c r="L41" s="55">
        <v>242</v>
      </c>
    </row>
    <row r="42" spans="1:12" ht="22.5" x14ac:dyDescent="0.45">
      <c r="A42" s="36" t="s">
        <v>16</v>
      </c>
      <c r="B42" s="36" t="s">
        <v>670</v>
      </c>
      <c r="C42" s="55">
        <v>2100</v>
      </c>
      <c r="D42" s="55">
        <v>1668</v>
      </c>
      <c r="E42" s="55">
        <v>7.1599999999999993</v>
      </c>
      <c r="F42" s="55">
        <v>43.2</v>
      </c>
      <c r="G42" s="55">
        <v>56.528465189041668</v>
      </c>
      <c r="H42" s="55">
        <v>101.04134911627365</v>
      </c>
      <c r="I42" s="55">
        <v>8.521707185583173</v>
      </c>
      <c r="J42" s="55">
        <v>1.0876187958036796</v>
      </c>
      <c r="K42" s="55">
        <v>17.190375152819357</v>
      </c>
      <c r="L42" s="55">
        <v>218</v>
      </c>
    </row>
    <row r="43" spans="1:12" ht="22.5" x14ac:dyDescent="0.45">
      <c r="A43" s="36" t="s">
        <v>16</v>
      </c>
      <c r="B43" s="36" t="s">
        <v>683</v>
      </c>
      <c r="C43" s="55">
        <v>1905</v>
      </c>
      <c r="D43" s="55">
        <v>1219</v>
      </c>
      <c r="E43" s="55">
        <v>0.20499999999999971</v>
      </c>
      <c r="F43" s="55">
        <v>68.600000000000009</v>
      </c>
      <c r="G43" s="55">
        <v>62.677150689058344</v>
      </c>
      <c r="H43" s="55">
        <v>91.658938126905383</v>
      </c>
      <c r="I43" s="55">
        <v>7.7304058040647359</v>
      </c>
      <c r="J43" s="55">
        <v>1.0525387562223567</v>
      </c>
      <c r="K43" s="55">
        <v>12.562989994776256</v>
      </c>
      <c r="L43" s="55">
        <v>242</v>
      </c>
    </row>
    <row r="44" spans="1:12" ht="22.5" x14ac:dyDescent="0.45">
      <c r="A44" s="36" t="s">
        <v>16</v>
      </c>
      <c r="B44" s="36" t="s">
        <v>684</v>
      </c>
      <c r="C44" s="55">
        <v>1803</v>
      </c>
      <c r="D44" s="55">
        <v>1524</v>
      </c>
      <c r="E44" s="55">
        <v>6.4799999999999995</v>
      </c>
      <c r="F44" s="55">
        <v>27.900000000000002</v>
      </c>
      <c r="G44" s="55">
        <v>45.494383040810746</v>
      </c>
      <c r="H44" s="55">
        <v>86.751215455543516</v>
      </c>
      <c r="I44" s="55">
        <v>7.3164943121935533</v>
      </c>
      <c r="J44" s="55">
        <v>1.052401187439685</v>
      </c>
      <c r="K44" s="55">
        <v>15.70631398854718</v>
      </c>
      <c r="L44" s="55">
        <v>176</v>
      </c>
    </row>
    <row r="45" spans="1:12" ht="22.5" x14ac:dyDescent="0.45">
      <c r="A45" s="36" t="s">
        <v>16</v>
      </c>
      <c r="B45" s="36" t="s">
        <v>705</v>
      </c>
      <c r="C45" s="55">
        <v>1814</v>
      </c>
      <c r="D45" s="55">
        <v>1547</v>
      </c>
      <c r="E45" s="55">
        <v>15.264999999999997</v>
      </c>
      <c r="F45" s="55">
        <v>26.700000000000003</v>
      </c>
      <c r="G45" s="55">
        <v>42.303750868581226</v>
      </c>
      <c r="H45" s="55">
        <v>87.28047966520019</v>
      </c>
      <c r="I45" s="55">
        <v>7.3611318260227989</v>
      </c>
      <c r="J45" s="55">
        <v>1.0054902325485828</v>
      </c>
      <c r="K45" s="55">
        <v>15.943351535618431</v>
      </c>
      <c r="L45" s="55">
        <v>163</v>
      </c>
    </row>
    <row r="46" spans="1:12" ht="22.5" x14ac:dyDescent="0.45">
      <c r="A46" s="36" t="s">
        <v>16</v>
      </c>
      <c r="B46" s="36" t="s">
        <v>230</v>
      </c>
      <c r="C46" s="55">
        <v>2004</v>
      </c>
      <c r="D46" s="55">
        <v>1907</v>
      </c>
      <c r="E46" s="55">
        <v>29.664999999999999</v>
      </c>
      <c r="F46" s="55">
        <v>9.7000000000000011</v>
      </c>
      <c r="G46" s="55">
        <v>36.108431298577955</v>
      </c>
      <c r="H46" s="55">
        <v>96.422316013815433</v>
      </c>
      <c r="I46" s="55">
        <v>8.132143428527943</v>
      </c>
      <c r="J46" s="55">
        <v>0.95087542582785645</v>
      </c>
      <c r="K46" s="55">
        <v>19.653504446298868</v>
      </c>
      <c r="L46" s="55">
        <v>139</v>
      </c>
    </row>
    <row r="47" spans="1:12" ht="22.5" x14ac:dyDescent="0.45">
      <c r="A47" s="36" t="s">
        <v>16</v>
      </c>
      <c r="B47" s="36" t="s">
        <v>735</v>
      </c>
      <c r="C47" s="55">
        <v>1824</v>
      </c>
      <c r="D47" s="55">
        <v>1307</v>
      </c>
      <c r="E47" s="55">
        <v>12.264999999999999</v>
      </c>
      <c r="F47" s="55">
        <v>51.7</v>
      </c>
      <c r="G47" s="55">
        <v>51.431200919438332</v>
      </c>
      <c r="H47" s="55">
        <v>87.761628946706253</v>
      </c>
      <c r="I47" s="55">
        <v>7.4017113840493849</v>
      </c>
      <c r="J47" s="55">
        <v>0.94372184912892032</v>
      </c>
      <c r="K47" s="55">
        <v>13.469916261831475</v>
      </c>
      <c r="L47" s="55">
        <v>199</v>
      </c>
    </row>
    <row r="48" spans="1:12" ht="22.5" x14ac:dyDescent="0.45">
      <c r="A48" s="36" t="s">
        <v>16</v>
      </c>
      <c r="B48" s="36" t="s">
        <v>780</v>
      </c>
      <c r="C48" s="55">
        <v>1451</v>
      </c>
      <c r="D48" s="55">
        <v>1202</v>
      </c>
      <c r="E48" s="55">
        <v>2.69</v>
      </c>
      <c r="F48" s="55">
        <v>24.900000000000002</v>
      </c>
      <c r="G48" s="55">
        <v>38.265532786018724</v>
      </c>
      <c r="H48" s="55">
        <v>69.814760746530027</v>
      </c>
      <c r="I48" s="55">
        <v>5.8880938696577072</v>
      </c>
      <c r="J48" s="55">
        <v>0.83793145525426427</v>
      </c>
      <c r="K48" s="55">
        <v>12.38778832954968</v>
      </c>
      <c r="L48" s="55">
        <v>148</v>
      </c>
    </row>
    <row r="49" spans="1:12" ht="22.5" x14ac:dyDescent="0.45">
      <c r="A49" s="36" t="s">
        <v>16</v>
      </c>
      <c r="B49" s="36" t="s">
        <v>820</v>
      </c>
      <c r="C49" s="55">
        <v>1585</v>
      </c>
      <c r="D49" s="55">
        <v>1388</v>
      </c>
      <c r="E49" s="55">
        <v>6.76</v>
      </c>
      <c r="F49" s="55">
        <v>19.700000000000003</v>
      </c>
      <c r="G49" s="55">
        <v>38.158394397506946</v>
      </c>
      <c r="H49" s="55">
        <v>76.262161118711305</v>
      </c>
      <c r="I49" s="55">
        <v>6.431859947213967</v>
      </c>
      <c r="J49" s="55">
        <v>0.78249123583750702</v>
      </c>
      <c r="K49" s="55">
        <v>14.304700666734574</v>
      </c>
      <c r="L49" s="55">
        <v>147</v>
      </c>
    </row>
    <row r="50" spans="1:12" ht="22.5" x14ac:dyDescent="0.45">
      <c r="A50" s="36" t="s">
        <v>16</v>
      </c>
      <c r="B50" s="36" t="s">
        <v>826</v>
      </c>
      <c r="C50" s="55">
        <v>1458</v>
      </c>
      <c r="D50" s="55">
        <v>1114</v>
      </c>
      <c r="E50" s="55">
        <v>13.530000000000001</v>
      </c>
      <c r="F50" s="55">
        <v>34.4</v>
      </c>
      <c r="G50" s="55">
        <v>37.628697637908139</v>
      </c>
      <c r="H50" s="55">
        <v>70.151565243584272</v>
      </c>
      <c r="I50" s="55">
        <v>5.9164995602763177</v>
      </c>
      <c r="J50" s="55">
        <v>0.77795146600933585</v>
      </c>
      <c r="K50" s="55">
        <v>11.480862062494461</v>
      </c>
      <c r="L50" s="55">
        <v>145</v>
      </c>
    </row>
    <row r="51" spans="1:12" ht="22.5" x14ac:dyDescent="0.45">
      <c r="A51" s="36" t="s">
        <v>16</v>
      </c>
      <c r="B51" s="36" t="s">
        <v>838</v>
      </c>
      <c r="C51" s="55">
        <v>1375</v>
      </c>
      <c r="D51" s="55">
        <v>1078</v>
      </c>
      <c r="E51" s="55">
        <v>0.50999999999999945</v>
      </c>
      <c r="F51" s="55">
        <v>29.700000000000003</v>
      </c>
      <c r="G51" s="55">
        <v>38.900851092268169</v>
      </c>
      <c r="H51" s="55">
        <v>66.158026207083935</v>
      </c>
      <c r="I51" s="55">
        <v>5.5796892286556492</v>
      </c>
      <c r="J51" s="55">
        <v>0.75745371739122946</v>
      </c>
      <c r="K51" s="55">
        <v>11.109846771426419</v>
      </c>
      <c r="L51" s="55">
        <v>150</v>
      </c>
    </row>
    <row r="52" spans="1:12" ht="22.5" x14ac:dyDescent="0.45">
      <c r="A52" s="36" t="s">
        <v>16</v>
      </c>
      <c r="B52" s="36" t="s">
        <v>843</v>
      </c>
      <c r="C52" s="55">
        <v>1312</v>
      </c>
      <c r="D52" s="55">
        <v>1126</v>
      </c>
      <c r="E52" s="55">
        <v>12.569999999999999</v>
      </c>
      <c r="F52" s="55">
        <v>18.600000000000001</v>
      </c>
      <c r="G52" s="55">
        <v>29.829353616113263</v>
      </c>
      <c r="H52" s="55">
        <v>63.126785733595732</v>
      </c>
      <c r="I52" s="55">
        <v>5.3240380130881544</v>
      </c>
      <c r="J52" s="55">
        <v>0.75525261686847989</v>
      </c>
      <c r="K52" s="55">
        <v>11.604533826183811</v>
      </c>
      <c r="L52" s="55">
        <v>115</v>
      </c>
    </row>
    <row r="53" spans="1:12" ht="22.5" x14ac:dyDescent="0.45">
      <c r="A53" s="36" t="s">
        <v>16</v>
      </c>
      <c r="B53" s="36" t="s">
        <v>850</v>
      </c>
      <c r="C53" s="55">
        <v>1468</v>
      </c>
      <c r="D53" s="55">
        <v>1433</v>
      </c>
      <c r="E53" s="55">
        <v>0.73499999999999943</v>
      </c>
      <c r="F53" s="55">
        <v>3.5</v>
      </c>
      <c r="G53" s="55">
        <v>32.641328287363542</v>
      </c>
      <c r="H53" s="55">
        <v>70.63271452509035</v>
      </c>
      <c r="I53" s="55">
        <v>5.9570791183029046</v>
      </c>
      <c r="J53" s="55">
        <v>0.74919959043091822</v>
      </c>
      <c r="K53" s="55">
        <v>14.768469780569626</v>
      </c>
      <c r="L53" s="55">
        <v>126</v>
      </c>
    </row>
    <row r="54" spans="1:12" ht="22.5" x14ac:dyDescent="0.45">
      <c r="A54" s="36" t="s">
        <v>16</v>
      </c>
      <c r="B54" s="36" t="s">
        <v>852</v>
      </c>
      <c r="C54" s="55">
        <v>1528</v>
      </c>
      <c r="D54" s="55">
        <v>1432</v>
      </c>
      <c r="E54" s="55">
        <v>5.9399999999999995</v>
      </c>
      <c r="F54" s="55">
        <v>9.6000000000000014</v>
      </c>
      <c r="G54" s="55">
        <v>34.045139674135264</v>
      </c>
      <c r="H54" s="55">
        <v>73.519610214126729</v>
      </c>
      <c r="I54" s="55">
        <v>6.200556466462424</v>
      </c>
      <c r="J54" s="55">
        <v>0.74851174651755903</v>
      </c>
      <c r="K54" s="55">
        <v>14.75816380026218</v>
      </c>
      <c r="L54" s="55">
        <v>131</v>
      </c>
    </row>
    <row r="55" spans="1:12" ht="22.5" x14ac:dyDescent="0.45">
      <c r="A55" s="36" t="s">
        <v>16</v>
      </c>
      <c r="B55" s="36" t="s">
        <v>854</v>
      </c>
      <c r="C55" s="55">
        <v>1415</v>
      </c>
      <c r="D55" s="55">
        <v>1165</v>
      </c>
      <c r="E55" s="55">
        <v>3.875</v>
      </c>
      <c r="F55" s="55">
        <v>25</v>
      </c>
      <c r="G55" s="55">
        <v>37.129302370652731</v>
      </c>
      <c r="H55" s="55">
        <v>68.082623333108202</v>
      </c>
      <c r="I55" s="55">
        <v>5.7420074607619958</v>
      </c>
      <c r="J55" s="55">
        <v>0.74369683912404405</v>
      </c>
      <c r="K55" s="55">
        <v>12.00646705817419</v>
      </c>
      <c r="L55" s="55">
        <v>143</v>
      </c>
    </row>
    <row r="56" spans="1:12" ht="22.5" x14ac:dyDescent="0.45">
      <c r="A56" s="36" t="s">
        <v>16</v>
      </c>
      <c r="B56" s="36" t="s">
        <v>859</v>
      </c>
      <c r="C56" s="55">
        <v>1475</v>
      </c>
      <c r="D56" s="55">
        <v>1401</v>
      </c>
      <c r="E56" s="55">
        <v>3.6950000000000003</v>
      </c>
      <c r="F56" s="55">
        <v>7.4</v>
      </c>
      <c r="G56" s="55">
        <v>32.986447063586347</v>
      </c>
      <c r="H56" s="55">
        <v>70.969519022144596</v>
      </c>
      <c r="I56" s="55">
        <v>5.9854848089215151</v>
      </c>
      <c r="J56" s="55">
        <v>0.73736867512113879</v>
      </c>
      <c r="K56" s="55">
        <v>14.438678410731365</v>
      </c>
      <c r="L56" s="55">
        <v>127</v>
      </c>
    </row>
    <row r="57" spans="1:12" ht="22.5" x14ac:dyDescent="0.45">
      <c r="A57" s="36" t="s">
        <v>16</v>
      </c>
      <c r="B57" s="36" t="s">
        <v>870</v>
      </c>
      <c r="C57" s="55">
        <v>1328</v>
      </c>
      <c r="D57" s="55">
        <v>1203</v>
      </c>
      <c r="E57" s="55">
        <v>7.6849999999999996</v>
      </c>
      <c r="F57" s="55">
        <v>12.5</v>
      </c>
      <c r="G57" s="55">
        <v>29.985865354691562</v>
      </c>
      <c r="H57" s="55">
        <v>63.89662458400543</v>
      </c>
      <c r="I57" s="55">
        <v>5.388965305930693</v>
      </c>
      <c r="J57" s="55">
        <v>0.7208604212005163</v>
      </c>
      <c r="K57" s="55">
        <v>12.398094309857125</v>
      </c>
      <c r="L57" s="55">
        <v>116</v>
      </c>
    </row>
    <row r="58" spans="1:12" ht="22.5" x14ac:dyDescent="0.45">
      <c r="A58" s="36" t="s">
        <v>16</v>
      </c>
      <c r="B58" s="36" t="s">
        <v>890</v>
      </c>
      <c r="C58" s="55">
        <v>1354</v>
      </c>
      <c r="D58" s="55">
        <v>1191</v>
      </c>
      <c r="E58" s="55">
        <v>-2.4550000000000005</v>
      </c>
      <c r="F58" s="55">
        <v>16.3</v>
      </c>
      <c r="G58" s="55">
        <v>35.30352932284103</v>
      </c>
      <c r="H58" s="55">
        <v>65.147612715921198</v>
      </c>
      <c r="I58" s="55">
        <v>5.4944721567998176</v>
      </c>
      <c r="J58" s="55">
        <v>0.68192845570438154</v>
      </c>
      <c r="K58" s="55">
        <v>12.274422546167777</v>
      </c>
      <c r="L58" s="55">
        <v>136</v>
      </c>
    </row>
    <row r="59" spans="1:12" ht="22.5" x14ac:dyDescent="0.45">
      <c r="A59" s="36" t="s">
        <v>16</v>
      </c>
      <c r="B59" s="36" t="s">
        <v>924</v>
      </c>
      <c r="C59" s="55">
        <v>1201</v>
      </c>
      <c r="D59" s="55">
        <v>822</v>
      </c>
      <c r="E59" s="55">
        <v>-0.41000000000000014</v>
      </c>
      <c r="F59" s="55">
        <v>37.9</v>
      </c>
      <c r="G59" s="55">
        <v>38.039615162746671</v>
      </c>
      <c r="H59" s="55">
        <v>57.786028708878405</v>
      </c>
      <c r="I59" s="55">
        <v>4.8736049189930437</v>
      </c>
      <c r="J59" s="55">
        <v>0.6246998421128902</v>
      </c>
      <c r="K59" s="55">
        <v>8.4715158127203303</v>
      </c>
      <c r="L59" s="55">
        <v>147</v>
      </c>
    </row>
    <row r="60" spans="1:12" ht="22.5" x14ac:dyDescent="0.45">
      <c r="A60" s="36" t="s">
        <v>16</v>
      </c>
      <c r="B60" s="36" t="s">
        <v>940</v>
      </c>
      <c r="C60" s="55">
        <v>1159</v>
      </c>
      <c r="D60" s="55">
        <v>1011</v>
      </c>
      <c r="E60" s="55">
        <v>12.044999999999998</v>
      </c>
      <c r="F60" s="55">
        <v>14.8</v>
      </c>
      <c r="G60" s="55">
        <v>25.537847816156589</v>
      </c>
      <c r="H60" s="55">
        <v>55.765201726552931</v>
      </c>
      <c r="I60" s="55">
        <v>4.7031707752813805</v>
      </c>
      <c r="J60" s="55">
        <v>0.58893195861820802</v>
      </c>
      <c r="K60" s="55">
        <v>10.41934609082756</v>
      </c>
      <c r="L60" s="55">
        <v>99</v>
      </c>
    </row>
    <row r="61" spans="1:12" ht="22.5" x14ac:dyDescent="0.45">
      <c r="A61" s="36" t="s">
        <v>16</v>
      </c>
      <c r="B61" s="36" t="s">
        <v>989</v>
      </c>
      <c r="C61" s="55">
        <v>958</v>
      </c>
      <c r="D61" s="55">
        <v>659</v>
      </c>
      <c r="E61" s="55">
        <v>10.105</v>
      </c>
      <c r="F61" s="55">
        <v>29.900000000000002</v>
      </c>
      <c r="G61" s="55">
        <v>26.581130953429369</v>
      </c>
      <c r="H61" s="55">
        <v>46.094101168281028</v>
      </c>
      <c r="I61" s="55">
        <v>3.8875216589469908</v>
      </c>
      <c r="J61" s="55">
        <v>0.53005251963465438</v>
      </c>
      <c r="K61" s="55">
        <v>6.7916410226066875</v>
      </c>
      <c r="L61" s="55">
        <v>103</v>
      </c>
    </row>
    <row r="62" spans="1:12" ht="22.5" x14ac:dyDescent="0.45">
      <c r="A62" s="36" t="s">
        <v>16</v>
      </c>
      <c r="B62" s="36" t="s">
        <v>994</v>
      </c>
      <c r="C62" s="55">
        <v>1006</v>
      </c>
      <c r="D62" s="55">
        <v>649</v>
      </c>
      <c r="E62" s="55">
        <v>2.1549999999999998</v>
      </c>
      <c r="F62" s="55">
        <v>35.700000000000003</v>
      </c>
      <c r="G62" s="55">
        <v>32.229908832028194</v>
      </c>
      <c r="H62" s="55">
        <v>48.403617719510137</v>
      </c>
      <c r="I62" s="55">
        <v>4.0823035374746057</v>
      </c>
      <c r="J62" s="55">
        <v>0.52234866780503064</v>
      </c>
      <c r="K62" s="55">
        <v>6.6885812195322307</v>
      </c>
      <c r="L62" s="55">
        <v>124</v>
      </c>
    </row>
    <row r="63" spans="1:12" ht="22.5" x14ac:dyDescent="0.45">
      <c r="A63" s="36" t="s">
        <v>16</v>
      </c>
      <c r="B63" s="36" t="s">
        <v>1023</v>
      </c>
      <c r="C63" s="55">
        <v>933</v>
      </c>
      <c r="D63" s="55">
        <v>820</v>
      </c>
      <c r="E63" s="55">
        <v>7.4</v>
      </c>
      <c r="F63" s="55">
        <v>11.3</v>
      </c>
      <c r="G63" s="55">
        <v>21.165050620180629</v>
      </c>
      <c r="H63" s="55">
        <v>44.891227964515863</v>
      </c>
      <c r="I63" s="55">
        <v>3.7860727638805245</v>
      </c>
      <c r="J63" s="55">
        <v>0.48327913352622398</v>
      </c>
      <c r="K63" s="55">
        <v>8.4509038521054389</v>
      </c>
      <c r="L63" s="55">
        <v>82</v>
      </c>
    </row>
    <row r="64" spans="1:12" ht="22.5" x14ac:dyDescent="0.45">
      <c r="A64" s="36" t="s">
        <v>16</v>
      </c>
      <c r="B64" s="36" t="s">
        <v>1077</v>
      </c>
      <c r="C64" s="55">
        <v>722</v>
      </c>
      <c r="D64" s="55">
        <v>629</v>
      </c>
      <c r="E64" s="55">
        <v>-1.2450000000000003</v>
      </c>
      <c r="F64" s="55">
        <v>9.3000000000000007</v>
      </c>
      <c r="G64" s="55">
        <v>18.977532324550637</v>
      </c>
      <c r="H64" s="55">
        <v>34.738978124737891</v>
      </c>
      <c r="I64" s="55">
        <v>2.9298440895195483</v>
      </c>
      <c r="J64" s="55">
        <v>0.4089919908834227</v>
      </c>
      <c r="K64" s="55">
        <v>6.4824616133833191</v>
      </c>
      <c r="L64" s="55">
        <v>73</v>
      </c>
    </row>
    <row r="65" spans="1:12" ht="22.5" x14ac:dyDescent="0.45">
      <c r="A65" s="36" t="s">
        <v>16</v>
      </c>
      <c r="B65" s="36" t="s">
        <v>1089</v>
      </c>
      <c r="C65" s="55">
        <v>697</v>
      </c>
      <c r="D65" s="55">
        <v>555</v>
      </c>
      <c r="E65" s="55">
        <v>3.9249999999999998</v>
      </c>
      <c r="F65" s="55">
        <v>14.200000000000001</v>
      </c>
      <c r="G65" s="55">
        <v>18.164577190777997</v>
      </c>
      <c r="H65" s="55">
        <v>33.536104920972733</v>
      </c>
      <c r="I65" s="55">
        <v>2.8283951944530821</v>
      </c>
      <c r="J65" s="55">
        <v>0.39757378192165882</v>
      </c>
      <c r="K65" s="55">
        <v>5.7198190706323402</v>
      </c>
      <c r="L65" s="55">
        <v>70</v>
      </c>
    </row>
    <row r="66" spans="1:12" ht="22.5" x14ac:dyDescent="0.45">
      <c r="A66" s="36" t="s">
        <v>16</v>
      </c>
      <c r="B66" s="36" t="s">
        <v>1112</v>
      </c>
      <c r="C66" s="55">
        <v>697</v>
      </c>
      <c r="D66" s="55">
        <v>566</v>
      </c>
      <c r="E66" s="55">
        <v>1.0699999999999998</v>
      </c>
      <c r="F66" s="55">
        <v>13.100000000000001</v>
      </c>
      <c r="G66" s="55">
        <v>18.833582902907199</v>
      </c>
      <c r="H66" s="55">
        <v>33.536104920972733</v>
      </c>
      <c r="I66" s="55">
        <v>2.8283951944530821</v>
      </c>
      <c r="J66" s="55">
        <v>0.35217608363994685</v>
      </c>
      <c r="K66" s="55">
        <v>5.8331848540142417</v>
      </c>
      <c r="L66" s="55">
        <v>73</v>
      </c>
    </row>
    <row r="67" spans="1:12" ht="22.5" x14ac:dyDescent="0.45">
      <c r="A67" s="36" t="s">
        <v>16</v>
      </c>
      <c r="B67" s="36" t="s">
        <v>1128</v>
      </c>
      <c r="C67" s="55">
        <v>606</v>
      </c>
      <c r="D67" s="55">
        <v>508</v>
      </c>
      <c r="E67" s="55">
        <v>6.26</v>
      </c>
      <c r="F67" s="55">
        <v>9.8000000000000007</v>
      </c>
      <c r="G67" s="55">
        <v>14.004341695798292</v>
      </c>
      <c r="H67" s="55">
        <v>29.157646459267539</v>
      </c>
      <c r="I67" s="55">
        <v>2.4591212164111442</v>
      </c>
      <c r="J67" s="55">
        <v>0.33126562867382503</v>
      </c>
      <c r="K67" s="55">
        <v>5.2354379961823945</v>
      </c>
      <c r="L67" s="55">
        <v>54</v>
      </c>
    </row>
    <row r="68" spans="1:12" ht="22.5" x14ac:dyDescent="0.45">
      <c r="A68" s="36" t="s">
        <v>16</v>
      </c>
      <c r="B68" s="36" t="s">
        <v>1129</v>
      </c>
      <c r="C68" s="55">
        <v>633</v>
      </c>
      <c r="D68" s="55">
        <v>598</v>
      </c>
      <c r="E68" s="55">
        <v>2.61</v>
      </c>
      <c r="F68" s="55">
        <v>3.5</v>
      </c>
      <c r="G68" s="55">
        <v>13.89570488532876</v>
      </c>
      <c r="H68" s="55">
        <v>30.456749519333915</v>
      </c>
      <c r="I68" s="55">
        <v>2.568686023082928</v>
      </c>
      <c r="J68" s="55">
        <v>0.32823911545504425</v>
      </c>
      <c r="K68" s="55">
        <v>6.1629762238525032</v>
      </c>
      <c r="L68" s="55">
        <v>54</v>
      </c>
    </row>
    <row r="69" spans="1:12" ht="22.5" x14ac:dyDescent="0.45">
      <c r="A69" s="36" t="s">
        <v>16</v>
      </c>
      <c r="B69" s="36" t="s">
        <v>1131</v>
      </c>
      <c r="C69" s="55">
        <v>660</v>
      </c>
      <c r="D69" s="55">
        <v>654</v>
      </c>
      <c r="E69" s="55">
        <v>8.0299999999999994</v>
      </c>
      <c r="F69" s="55">
        <v>0.60000000000000009</v>
      </c>
      <c r="G69" s="55">
        <v>11.682816417917662</v>
      </c>
      <c r="H69" s="55">
        <v>31.75585257940029</v>
      </c>
      <c r="I69" s="55">
        <v>2.6782508297547118</v>
      </c>
      <c r="J69" s="55">
        <v>0.32424962075756047</v>
      </c>
      <c r="K69" s="55">
        <v>6.74011112106946</v>
      </c>
      <c r="L69" s="55">
        <v>45</v>
      </c>
    </row>
    <row r="70" spans="1:12" ht="22.5" x14ac:dyDescent="0.45">
      <c r="A70" s="36" t="s">
        <v>16</v>
      </c>
      <c r="B70" s="36" t="s">
        <v>1144</v>
      </c>
      <c r="C70" s="55">
        <v>628</v>
      </c>
      <c r="D70" s="55">
        <v>516</v>
      </c>
      <c r="E70" s="55">
        <v>-0.88000000000000012</v>
      </c>
      <c r="F70" s="55">
        <v>11.200000000000001</v>
      </c>
      <c r="G70" s="55">
        <v>17.428298760347463</v>
      </c>
      <c r="H70" s="55">
        <v>30.216174878580883</v>
      </c>
      <c r="I70" s="55">
        <v>2.5483962440696351</v>
      </c>
      <c r="J70" s="55">
        <v>0.30691595414090683</v>
      </c>
      <c r="K70" s="55">
        <v>5.317885838641959</v>
      </c>
      <c r="L70" s="55">
        <v>67</v>
      </c>
    </row>
    <row r="71" spans="1:12" ht="22.5" x14ac:dyDescent="0.45">
      <c r="A71" s="36" t="s">
        <v>16</v>
      </c>
      <c r="B71" s="36" t="s">
        <v>1158</v>
      </c>
      <c r="C71" s="55">
        <v>564</v>
      </c>
      <c r="D71" s="55">
        <v>522</v>
      </c>
      <c r="E71" s="55">
        <v>8.9999999999999858E-2</v>
      </c>
      <c r="F71" s="55">
        <v>4.2</v>
      </c>
      <c r="G71" s="55">
        <v>13.503078299724253</v>
      </c>
      <c r="H71" s="55">
        <v>27.136819476942065</v>
      </c>
      <c r="I71" s="55">
        <v>2.288687072699481</v>
      </c>
      <c r="J71" s="55">
        <v>0.28820659969753465</v>
      </c>
      <c r="K71" s="55">
        <v>5.379721720486633</v>
      </c>
      <c r="L71" s="55">
        <v>52</v>
      </c>
    </row>
    <row r="72" spans="1:12" ht="22.5" x14ac:dyDescent="0.45">
      <c r="A72" s="36" t="s">
        <v>16</v>
      </c>
      <c r="B72" s="36" t="s">
        <v>1167</v>
      </c>
      <c r="C72" s="55">
        <v>505</v>
      </c>
      <c r="D72" s="55">
        <v>424</v>
      </c>
      <c r="E72" s="55">
        <v>2.1799999999999997</v>
      </c>
      <c r="F72" s="55">
        <v>8.1</v>
      </c>
      <c r="G72" s="55">
        <v>12.710622597363626</v>
      </c>
      <c r="H72" s="55">
        <v>24.298038716056283</v>
      </c>
      <c r="I72" s="55">
        <v>2.0492676803426204</v>
      </c>
      <c r="J72" s="55">
        <v>0.27692595951844262</v>
      </c>
      <c r="K72" s="55">
        <v>4.3697356503569589</v>
      </c>
      <c r="L72" s="55">
        <v>49</v>
      </c>
    </row>
    <row r="73" spans="1:12" ht="22.5" x14ac:dyDescent="0.45">
      <c r="A73" s="36" t="s">
        <v>16</v>
      </c>
      <c r="B73" s="36" t="s">
        <v>1181</v>
      </c>
      <c r="C73" s="55">
        <v>533</v>
      </c>
      <c r="D73" s="55">
        <v>481</v>
      </c>
      <c r="E73" s="55">
        <v>2.2949999999999999</v>
      </c>
      <c r="F73" s="55">
        <v>5.2</v>
      </c>
      <c r="G73" s="55">
        <v>12.3819145135806</v>
      </c>
      <c r="H73" s="55">
        <v>25.645256704273265</v>
      </c>
      <c r="I73" s="55">
        <v>2.1628904428170626</v>
      </c>
      <c r="J73" s="55">
        <v>0.25051275324544664</v>
      </c>
      <c r="K73" s="55">
        <v>4.9571765278813613</v>
      </c>
      <c r="L73" s="55">
        <v>48</v>
      </c>
    </row>
    <row r="74" spans="1:12" ht="22.5" x14ac:dyDescent="0.45">
      <c r="A74" s="36" t="s">
        <v>16</v>
      </c>
      <c r="B74" s="36" t="s">
        <v>1184</v>
      </c>
      <c r="C74" s="55">
        <v>438</v>
      </c>
      <c r="D74" s="55">
        <v>398</v>
      </c>
      <c r="E74" s="55">
        <v>1.1099999999999999</v>
      </c>
      <c r="F74" s="55">
        <v>4</v>
      </c>
      <c r="G74" s="55">
        <v>10.346777538768132</v>
      </c>
      <c r="H74" s="55">
        <v>21.074338529965647</v>
      </c>
      <c r="I74" s="55">
        <v>1.7773846415644905</v>
      </c>
      <c r="J74" s="55">
        <v>0.24542270828658799</v>
      </c>
      <c r="K74" s="55">
        <v>4.1017801623633714</v>
      </c>
      <c r="L74" s="55">
        <v>40</v>
      </c>
    </row>
    <row r="75" spans="1:12" ht="22.5" x14ac:dyDescent="0.45">
      <c r="A75" s="36" t="s">
        <v>16</v>
      </c>
      <c r="B75" s="36" t="s">
        <v>1195</v>
      </c>
      <c r="C75" s="55">
        <v>420</v>
      </c>
      <c r="D75" s="55">
        <v>384</v>
      </c>
      <c r="E75" s="55">
        <v>24.880000000000003</v>
      </c>
      <c r="F75" s="55">
        <v>3.6</v>
      </c>
      <c r="G75" s="55">
        <v>1.5241355116307955</v>
      </c>
      <c r="H75" s="55">
        <v>20.208269823254732</v>
      </c>
      <c r="I75" s="55">
        <v>1.7043414371166348</v>
      </c>
      <c r="J75" s="55">
        <v>0.23015257341001219</v>
      </c>
      <c r="K75" s="55">
        <v>3.9574964380591329</v>
      </c>
      <c r="L75" s="55">
        <v>6</v>
      </c>
    </row>
    <row r="76" spans="1:12" ht="22.5" x14ac:dyDescent="0.45">
      <c r="A76" s="36" t="s">
        <v>16</v>
      </c>
      <c r="B76" s="36" t="s">
        <v>1238</v>
      </c>
      <c r="C76" s="55">
        <v>325</v>
      </c>
      <c r="D76" s="55">
        <v>295</v>
      </c>
      <c r="E76" s="55">
        <v>-0.375</v>
      </c>
      <c r="F76" s="55">
        <v>3</v>
      </c>
      <c r="G76" s="55">
        <v>8.112773495436441</v>
      </c>
      <c r="H76" s="55">
        <v>15.637351648947114</v>
      </c>
      <c r="I76" s="55">
        <v>1.3188356358640627</v>
      </c>
      <c r="J76" s="55">
        <v>0.16398198894485028</v>
      </c>
      <c r="K76" s="55">
        <v>3.0402641906964689</v>
      </c>
      <c r="L76" s="55">
        <v>31</v>
      </c>
    </row>
    <row r="77" spans="1:12" ht="22.5" x14ac:dyDescent="0.45">
      <c r="A77" s="36" t="s">
        <v>16</v>
      </c>
      <c r="B77" s="36" t="s">
        <v>1244</v>
      </c>
      <c r="C77" s="55">
        <v>288</v>
      </c>
      <c r="D77" s="55">
        <v>250</v>
      </c>
      <c r="E77" s="55">
        <v>3.05</v>
      </c>
      <c r="F77" s="55">
        <v>3.8000000000000003</v>
      </c>
      <c r="G77" s="55">
        <v>6.3631471164140363</v>
      </c>
      <c r="H77" s="55">
        <v>13.857099307374671</v>
      </c>
      <c r="I77" s="55">
        <v>1.1686912711656925</v>
      </c>
      <c r="J77" s="55">
        <v>0.14981240432964929</v>
      </c>
      <c r="K77" s="55">
        <v>2.5764950768614145</v>
      </c>
      <c r="L77" s="55">
        <v>25</v>
      </c>
    </row>
    <row r="78" spans="1:12" ht="24" x14ac:dyDescent="0.6">
      <c r="A78" s="104" t="s">
        <v>1287</v>
      </c>
      <c r="B78" s="105"/>
      <c r="C78" s="47">
        <f t="shared" ref="C78:L78" si="0">SUM(C2:C77)</f>
        <v>985361</v>
      </c>
      <c r="D78" s="47">
        <f t="shared" si="0"/>
        <v>901656</v>
      </c>
      <c r="E78" s="47">
        <f t="shared" si="0"/>
        <v>6736.9199999999955</v>
      </c>
      <c r="F78" s="47">
        <f t="shared" si="0"/>
        <v>8370.5000000000018</v>
      </c>
      <c r="G78" s="47">
        <f t="shared" si="0"/>
        <v>21619.947172985809</v>
      </c>
      <c r="H78" s="47">
        <f t="shared" si="0"/>
        <v>47410.573717409759</v>
      </c>
      <c r="I78" s="47">
        <f t="shared" si="0"/>
        <v>3998.5513876635337</v>
      </c>
      <c r="J78" s="47">
        <f t="shared" si="0"/>
        <v>488.94765521621753</v>
      </c>
      <c r="K78" s="47">
        <f t="shared" si="0"/>
        <v>9292.4489800902138</v>
      </c>
      <c r="L78" s="47">
        <f t="shared" si="0"/>
        <v>83461</v>
      </c>
    </row>
  </sheetData>
  <mergeCells count="1">
    <mergeCell ref="A78:B7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3"/>
  <sheetViews>
    <sheetView rightToLeft="1" workbookViewId="0">
      <selection activeCell="E4" sqref="E4"/>
    </sheetView>
  </sheetViews>
  <sheetFormatPr defaultRowHeight="15" x14ac:dyDescent="0.25"/>
  <cols>
    <col min="3" max="3" width="11.42578125" bestFit="1" customWidth="1"/>
    <col min="4" max="4" width="10.85546875" bestFit="1" customWidth="1"/>
    <col min="5" max="11" width="9.42578125" bestFit="1" customWidth="1"/>
    <col min="12" max="12" width="10.5703125" bestFit="1" customWidth="1"/>
  </cols>
  <sheetData>
    <row r="1" spans="1:12" ht="170.25" customHeight="1" x14ac:dyDescent="0.25">
      <c r="A1" s="42" t="s">
        <v>0</v>
      </c>
      <c r="B1" s="42" t="s">
        <v>1</v>
      </c>
      <c r="C1" s="42" t="s">
        <v>2</v>
      </c>
      <c r="D1" s="42" t="s">
        <v>3</v>
      </c>
      <c r="E1" s="42" t="s">
        <v>1277</v>
      </c>
      <c r="F1" s="42" t="s">
        <v>1282</v>
      </c>
      <c r="G1" s="42" t="s">
        <v>1281</v>
      </c>
      <c r="H1" s="42" t="s">
        <v>1283</v>
      </c>
      <c r="I1" s="42" t="s">
        <v>1284</v>
      </c>
      <c r="J1" s="42" t="s">
        <v>1285</v>
      </c>
      <c r="K1" s="42" t="s">
        <v>1280</v>
      </c>
      <c r="L1" s="42" t="s">
        <v>1278</v>
      </c>
    </row>
    <row r="2" spans="1:12" ht="22.5" x14ac:dyDescent="0.45">
      <c r="A2" s="36" t="s">
        <v>33</v>
      </c>
      <c r="B2" s="36" t="s">
        <v>33</v>
      </c>
      <c r="C2" s="55">
        <v>132469</v>
      </c>
      <c r="D2" s="55">
        <v>129333</v>
      </c>
      <c r="E2" s="55">
        <v>405.23499999999996</v>
      </c>
      <c r="F2" s="55">
        <v>313.60000000000002</v>
      </c>
      <c r="G2" s="55">
        <v>2771.1964996307097</v>
      </c>
      <c r="H2" s="55">
        <v>6205.5958424385972</v>
      </c>
      <c r="I2" s="55">
        <v>589.90866414871584</v>
      </c>
      <c r="J2" s="55">
        <v>61.049802879914594</v>
      </c>
      <c r="K2" s="55">
        <v>1284.4887861236141</v>
      </c>
      <c r="L2" s="55">
        <v>10699</v>
      </c>
    </row>
    <row r="3" spans="1:12" ht="22.5" x14ac:dyDescent="0.45">
      <c r="A3" s="36" t="s">
        <v>33</v>
      </c>
      <c r="B3" s="36" t="s">
        <v>121</v>
      </c>
      <c r="C3" s="55">
        <v>30932</v>
      </c>
      <c r="D3" s="55">
        <v>29809</v>
      </c>
      <c r="E3" s="55">
        <v>144.55500000000001</v>
      </c>
      <c r="F3" s="55">
        <v>112.30000000000001</v>
      </c>
      <c r="G3" s="55">
        <v>641.99800253046362</v>
      </c>
      <c r="H3" s="55">
        <v>1449.029513307345</v>
      </c>
      <c r="I3" s="55">
        <v>137.74584845849276</v>
      </c>
      <c r="J3" s="55">
        <v>14.067620422196715</v>
      </c>
      <c r="K3" s="55">
        <v>296.05225445600746</v>
      </c>
      <c r="L3" s="55">
        <v>2479</v>
      </c>
    </row>
    <row r="4" spans="1:12" ht="22.5" x14ac:dyDescent="0.45">
      <c r="A4" s="36" t="s">
        <v>33</v>
      </c>
      <c r="B4" s="36" t="s">
        <v>200</v>
      </c>
      <c r="C4" s="55">
        <v>17345</v>
      </c>
      <c r="D4" s="55">
        <v>16568</v>
      </c>
      <c r="E4" s="55">
        <v>66.059999999999988</v>
      </c>
      <c r="F4" s="55">
        <v>77.7</v>
      </c>
      <c r="G4" s="55">
        <v>369.89350593829863</v>
      </c>
      <c r="H4" s="55">
        <v>812.53772495525345</v>
      </c>
      <c r="I4" s="55">
        <v>77.240454594353977</v>
      </c>
      <c r="J4" s="55">
        <v>7.8450521985817367</v>
      </c>
      <c r="K4" s="55">
        <v>164.54741023942876</v>
      </c>
      <c r="L4" s="55">
        <v>1428</v>
      </c>
    </row>
    <row r="5" spans="1:12" ht="22.5" x14ac:dyDescent="0.45">
      <c r="A5" s="36" t="s">
        <v>33</v>
      </c>
      <c r="B5" s="36" t="s">
        <v>279</v>
      </c>
      <c r="C5" s="55">
        <v>10028</v>
      </c>
      <c r="D5" s="55">
        <v>9706</v>
      </c>
      <c r="E5" s="55">
        <v>31.07</v>
      </c>
      <c r="F5" s="55">
        <v>32.200000000000003</v>
      </c>
      <c r="G5" s="55">
        <v>212.19373428888971</v>
      </c>
      <c r="H5" s="55">
        <v>469.76813524654261</v>
      </c>
      <c r="I5" s="55">
        <v>44.656516498828573</v>
      </c>
      <c r="J5" s="55">
        <v>4.9479314374128158</v>
      </c>
      <c r="K5" s="55">
        <v>96.396497089805393</v>
      </c>
      <c r="L5" s="55">
        <v>819</v>
      </c>
    </row>
    <row r="6" spans="1:12" ht="22.5" x14ac:dyDescent="0.45">
      <c r="A6" s="36" t="s">
        <v>33</v>
      </c>
      <c r="B6" s="36" t="s">
        <v>469</v>
      </c>
      <c r="C6" s="55">
        <v>4309</v>
      </c>
      <c r="D6" s="55">
        <v>4170</v>
      </c>
      <c r="E6" s="55">
        <v>7.95</v>
      </c>
      <c r="F6" s="55">
        <v>13.9</v>
      </c>
      <c r="G6" s="55">
        <v>93.144728809024087</v>
      </c>
      <c r="H6" s="55">
        <v>201.85788739303473</v>
      </c>
      <c r="I6" s="55">
        <v>19.188764418972109</v>
      </c>
      <c r="J6" s="55">
        <v>1.9609796710802492</v>
      </c>
      <c r="K6" s="55">
        <v>41.414938477693013</v>
      </c>
      <c r="L6" s="55">
        <v>360</v>
      </c>
    </row>
    <row r="7" spans="1:12" ht="22.5" x14ac:dyDescent="0.45">
      <c r="A7" s="36" t="s">
        <v>33</v>
      </c>
      <c r="B7" s="36" t="s">
        <v>499</v>
      </c>
      <c r="C7" s="55">
        <v>4048</v>
      </c>
      <c r="D7" s="55">
        <v>3949</v>
      </c>
      <c r="E7" s="55">
        <v>15.754999999999999</v>
      </c>
      <c r="F7" s="55">
        <v>9.9</v>
      </c>
      <c r="G7" s="55">
        <v>83.612383405412388</v>
      </c>
      <c r="H7" s="55">
        <v>189.63117386098969</v>
      </c>
      <c r="I7" s="55">
        <v>18.026483724297773</v>
      </c>
      <c r="J7" s="55">
        <v>1.8404020915940285</v>
      </c>
      <c r="K7" s="55">
        <v>39.220046054774514</v>
      </c>
      <c r="L7" s="55">
        <v>323</v>
      </c>
    </row>
    <row r="8" spans="1:12" ht="22.5" x14ac:dyDescent="0.45">
      <c r="A8" s="36" t="s">
        <v>33</v>
      </c>
      <c r="B8" s="36" t="s">
        <v>661</v>
      </c>
      <c r="C8" s="55">
        <v>2494</v>
      </c>
      <c r="D8" s="55">
        <v>2421</v>
      </c>
      <c r="E8" s="55">
        <v>0.69499999999999884</v>
      </c>
      <c r="F8" s="55">
        <v>7.3000000000000007</v>
      </c>
      <c r="G8" s="55">
        <v>55.038068267373262</v>
      </c>
      <c r="H8" s="55">
        <v>116.83304041731924</v>
      </c>
      <c r="I8" s="55">
        <v>11.106237749110337</v>
      </c>
      <c r="J8" s="55">
        <v>1.1464079854559464</v>
      </c>
      <c r="K8" s="55">
        <v>24.044500252876453</v>
      </c>
      <c r="L8" s="55">
        <v>212</v>
      </c>
    </row>
    <row r="9" spans="1:12" ht="22.5" x14ac:dyDescent="0.45">
      <c r="A9" s="36" t="s">
        <v>33</v>
      </c>
      <c r="B9" s="36" t="s">
        <v>686</v>
      </c>
      <c r="C9" s="55">
        <v>2319</v>
      </c>
      <c r="D9" s="55">
        <v>2244</v>
      </c>
      <c r="E9" s="55">
        <v>3.38</v>
      </c>
      <c r="F9" s="55">
        <v>7.5</v>
      </c>
      <c r="G9" s="55">
        <v>50.439043401571098</v>
      </c>
      <c r="H9" s="55">
        <v>108.63505241690589</v>
      </c>
      <c r="I9" s="55">
        <v>10.326930769922564</v>
      </c>
      <c r="J9" s="55">
        <v>1.0822227404415421</v>
      </c>
      <c r="K9" s="55">
        <v>22.286599986557107</v>
      </c>
      <c r="L9" s="55">
        <v>195</v>
      </c>
    </row>
    <row r="10" spans="1:12" ht="22.5" x14ac:dyDescent="0.45">
      <c r="A10" s="36" t="s">
        <v>33</v>
      </c>
      <c r="B10" s="36" t="s">
        <v>722</v>
      </c>
      <c r="C10" s="55">
        <v>2038</v>
      </c>
      <c r="D10" s="55">
        <v>1916</v>
      </c>
      <c r="E10" s="55">
        <v>3.419999999999999</v>
      </c>
      <c r="F10" s="55">
        <v>12.200000000000001</v>
      </c>
      <c r="G10" s="55">
        <v>45.919937393141112</v>
      </c>
      <c r="H10" s="55">
        <v>95.471425970527903</v>
      </c>
      <c r="I10" s="55">
        <v>9.0755864204839085</v>
      </c>
      <c r="J10" s="55">
        <v>0.99706748160344749</v>
      </c>
      <c r="K10" s="55">
        <v>19.029022091908832</v>
      </c>
      <c r="L10" s="55">
        <v>177</v>
      </c>
    </row>
    <row r="11" spans="1:12" ht="22.5" x14ac:dyDescent="0.45">
      <c r="A11" s="36" t="s">
        <v>33</v>
      </c>
      <c r="B11" s="36" t="s">
        <v>726</v>
      </c>
      <c r="C11" s="55">
        <v>1961</v>
      </c>
      <c r="D11" s="55">
        <v>1722</v>
      </c>
      <c r="E11" s="55">
        <v>-5.0100000000000007</v>
      </c>
      <c r="F11" s="55">
        <v>23.900000000000002</v>
      </c>
      <c r="G11" s="55">
        <v>50.904810143525594</v>
      </c>
      <c r="H11" s="55">
        <v>91.864311250346034</v>
      </c>
      <c r="I11" s="55">
        <v>8.7326913496412875</v>
      </c>
      <c r="J11" s="55">
        <v>0.99054977460419225</v>
      </c>
      <c r="K11" s="55">
        <v>17.102283946903448</v>
      </c>
      <c r="L11" s="55">
        <v>197</v>
      </c>
    </row>
    <row r="12" spans="1:12" ht="22.5" x14ac:dyDescent="0.45">
      <c r="A12" s="36" t="s">
        <v>33</v>
      </c>
      <c r="B12" s="36" t="s">
        <v>825</v>
      </c>
      <c r="C12" s="55">
        <v>1594</v>
      </c>
      <c r="D12" s="55">
        <v>1388</v>
      </c>
      <c r="E12" s="55">
        <v>7.4599999999999991</v>
      </c>
      <c r="F12" s="55">
        <v>20.6</v>
      </c>
      <c r="G12" s="55">
        <v>37.716771649287615</v>
      </c>
      <c r="H12" s="55">
        <v>74.671959272336352</v>
      </c>
      <c r="I12" s="55">
        <v>7.0983732847160699</v>
      </c>
      <c r="J12" s="55">
        <v>0.80252809660394009</v>
      </c>
      <c r="K12" s="55">
        <v>13.785116212718922</v>
      </c>
      <c r="L12" s="55">
        <v>146</v>
      </c>
    </row>
    <row r="13" spans="1:12" ht="22.5" x14ac:dyDescent="0.45">
      <c r="A13" s="36" t="s">
        <v>33</v>
      </c>
      <c r="B13" s="36" t="s">
        <v>845</v>
      </c>
      <c r="C13" s="55">
        <v>1626</v>
      </c>
      <c r="D13" s="55">
        <v>1537</v>
      </c>
      <c r="E13" s="55">
        <v>3.4149999999999991</v>
      </c>
      <c r="F13" s="55">
        <v>8.9</v>
      </c>
      <c r="G13" s="55">
        <v>36.140692990367953</v>
      </c>
      <c r="H13" s="55">
        <v>76.171019935269072</v>
      </c>
      <c r="I13" s="55">
        <v>7.2408751323389771</v>
      </c>
      <c r="J13" s="55">
        <v>0.77744909358506697</v>
      </c>
      <c r="K13" s="55">
        <v>15.264930561202441</v>
      </c>
      <c r="L13" s="55">
        <v>140</v>
      </c>
    </row>
    <row r="14" spans="1:12" ht="22.5" x14ac:dyDescent="0.45">
      <c r="A14" s="36" t="s">
        <v>33</v>
      </c>
      <c r="B14" s="36" t="s">
        <v>906</v>
      </c>
      <c r="C14" s="55">
        <v>1313</v>
      </c>
      <c r="D14" s="55">
        <v>1241</v>
      </c>
      <c r="E14" s="55">
        <v>-2.0050000000000003</v>
      </c>
      <c r="F14" s="55">
        <v>7.2</v>
      </c>
      <c r="G14" s="55">
        <v>30.835583750145688</v>
      </c>
      <c r="H14" s="55">
        <v>61.508332825958362</v>
      </c>
      <c r="I14" s="55">
        <v>5.8470289352774154</v>
      </c>
      <c r="J14" s="55">
        <v>0.67699139222698201</v>
      </c>
      <c r="K14" s="55">
        <v>12.325165144080826</v>
      </c>
      <c r="L14" s="55">
        <v>119</v>
      </c>
    </row>
    <row r="15" spans="1:12" ht="22.5" x14ac:dyDescent="0.45">
      <c r="A15" s="36" t="s">
        <v>33</v>
      </c>
      <c r="B15" s="36" t="s">
        <v>993</v>
      </c>
      <c r="C15" s="55">
        <v>1037</v>
      </c>
      <c r="D15" s="55">
        <v>990</v>
      </c>
      <c r="E15" s="55">
        <v>4.75</v>
      </c>
      <c r="F15" s="55">
        <v>4.7</v>
      </c>
      <c r="G15" s="55">
        <v>21.826659855578484</v>
      </c>
      <c r="H15" s="55">
        <v>48.578934608163614</v>
      </c>
      <c r="I15" s="55">
        <v>4.6179504995298393</v>
      </c>
      <c r="J15" s="55">
        <v>0.54167812735114107</v>
      </c>
      <c r="K15" s="55">
        <v>9.8323235234810777</v>
      </c>
      <c r="L15" s="55">
        <v>84</v>
      </c>
    </row>
    <row r="16" spans="1:12" ht="22.5" x14ac:dyDescent="0.45">
      <c r="A16" s="36" t="s">
        <v>33</v>
      </c>
      <c r="B16" s="36" t="s">
        <v>1011</v>
      </c>
      <c r="C16" s="55">
        <v>1056</v>
      </c>
      <c r="D16" s="55">
        <v>981</v>
      </c>
      <c r="E16" s="55">
        <v>-0.50500000000000045</v>
      </c>
      <c r="F16" s="55">
        <v>7.5</v>
      </c>
      <c r="G16" s="55">
        <v>24.960837463337331</v>
      </c>
      <c r="H16" s="55">
        <v>49.46900187677992</v>
      </c>
      <c r="I16" s="55">
        <v>4.7025609715559407</v>
      </c>
      <c r="J16" s="55">
        <v>0.51631574576708295</v>
      </c>
      <c r="K16" s="55">
        <v>9.7429387641767029</v>
      </c>
      <c r="L16" s="55">
        <v>96</v>
      </c>
    </row>
    <row r="17" spans="1:12" ht="22.5" x14ac:dyDescent="0.45">
      <c r="A17" s="36" t="s">
        <v>33</v>
      </c>
      <c r="B17" s="36" t="s">
        <v>1062</v>
      </c>
      <c r="C17" s="55">
        <v>965</v>
      </c>
      <c r="D17" s="55">
        <v>934</v>
      </c>
      <c r="E17" s="55">
        <v>4.13</v>
      </c>
      <c r="F17" s="55">
        <v>3.1</v>
      </c>
      <c r="G17" s="55">
        <v>20.035139880711451</v>
      </c>
      <c r="H17" s="55">
        <v>45.206048116564979</v>
      </c>
      <c r="I17" s="55">
        <v>4.2973213423782983</v>
      </c>
      <c r="J17" s="55">
        <v>0.43682805823268844</v>
      </c>
      <c r="K17" s="55">
        <v>9.2761516878094188</v>
      </c>
      <c r="L17" s="55">
        <v>77</v>
      </c>
    </row>
    <row r="18" spans="1:12" ht="22.5" x14ac:dyDescent="0.45">
      <c r="A18" s="36" t="s">
        <v>33</v>
      </c>
      <c r="B18" s="36" t="s">
        <v>987</v>
      </c>
      <c r="C18" s="55">
        <v>701</v>
      </c>
      <c r="D18" s="55">
        <v>622</v>
      </c>
      <c r="E18" s="55">
        <v>2.8899999999999997</v>
      </c>
      <c r="F18" s="55">
        <v>7.9</v>
      </c>
      <c r="G18" s="55">
        <v>16.364206103919834</v>
      </c>
      <c r="H18" s="55">
        <v>32.838797647370001</v>
      </c>
      <c r="I18" s="55">
        <v>3.1216810994893129</v>
      </c>
      <c r="J18" s="55">
        <v>0.33637035687460348</v>
      </c>
      <c r="K18" s="55">
        <v>6.1774800319244747</v>
      </c>
      <c r="L18" s="55">
        <v>63</v>
      </c>
    </row>
    <row r="19" spans="1:12" ht="22.5" x14ac:dyDescent="0.45">
      <c r="A19" s="36" t="s">
        <v>33</v>
      </c>
      <c r="B19" s="36" t="s">
        <v>1152</v>
      </c>
      <c r="C19" s="55">
        <v>572</v>
      </c>
      <c r="D19" s="55">
        <v>533</v>
      </c>
      <c r="E19" s="55">
        <v>-0.36500000000000021</v>
      </c>
      <c r="F19" s="55">
        <v>3.9000000000000004</v>
      </c>
      <c r="G19" s="55">
        <v>13.492584734151087</v>
      </c>
      <c r="H19" s="55">
        <v>26.795709349922454</v>
      </c>
      <c r="I19" s="55">
        <v>2.5472205262594678</v>
      </c>
      <c r="J19" s="55">
        <v>0.30449026829129017</v>
      </c>
      <c r="K19" s="55">
        <v>5.293564078803449</v>
      </c>
      <c r="L19" s="55">
        <v>52</v>
      </c>
    </row>
    <row r="20" spans="1:12" ht="22.5" x14ac:dyDescent="0.45">
      <c r="A20" s="36" t="s">
        <v>33</v>
      </c>
      <c r="B20" s="36" t="s">
        <v>1189</v>
      </c>
      <c r="C20" s="55">
        <v>532</v>
      </c>
      <c r="D20" s="55">
        <v>515</v>
      </c>
      <c r="E20" s="55">
        <v>0.125</v>
      </c>
      <c r="F20" s="55">
        <v>1.7000000000000002</v>
      </c>
      <c r="G20" s="55">
        <v>11.793023338201364</v>
      </c>
      <c r="H20" s="55">
        <v>24.92188352125655</v>
      </c>
      <c r="I20" s="55">
        <v>2.3690932167308336</v>
      </c>
      <c r="J20" s="55">
        <v>0.24554752673280866</v>
      </c>
      <c r="K20" s="55">
        <v>5.1147945601947011</v>
      </c>
      <c r="L20" s="55">
        <v>46</v>
      </c>
    </row>
    <row r="21" spans="1:12" ht="22.5" x14ac:dyDescent="0.45">
      <c r="A21" s="36" t="s">
        <v>33</v>
      </c>
      <c r="B21" s="36" t="s">
        <v>1253</v>
      </c>
      <c r="C21" s="55">
        <v>259</v>
      </c>
      <c r="D21" s="55">
        <v>236</v>
      </c>
      <c r="E21" s="55">
        <v>1.22</v>
      </c>
      <c r="F21" s="55">
        <v>2.3000000000000003</v>
      </c>
      <c r="G21" s="55">
        <v>5.7941546915906033</v>
      </c>
      <c r="H21" s="55">
        <v>12.133022240611741</v>
      </c>
      <c r="I21" s="55">
        <v>1.1533743291979059</v>
      </c>
      <c r="J21" s="55">
        <v>0.13545495415843342</v>
      </c>
      <c r="K21" s="55">
        <v>2.3438670217591251</v>
      </c>
      <c r="L21" s="55">
        <v>22</v>
      </c>
    </row>
    <row r="22" spans="1:12" ht="22.5" x14ac:dyDescent="0.45">
      <c r="A22" s="36" t="s">
        <v>33</v>
      </c>
      <c r="B22" s="36" t="s">
        <v>1271</v>
      </c>
      <c r="C22" s="55">
        <v>115</v>
      </c>
      <c r="D22" s="55">
        <v>107</v>
      </c>
      <c r="E22" s="55">
        <v>-3.5000000000000052E-2</v>
      </c>
      <c r="F22" s="55">
        <v>0.8</v>
      </c>
      <c r="G22" s="55">
        <v>2.7031248415287963</v>
      </c>
      <c r="H22" s="55">
        <v>5.3872492574144797</v>
      </c>
      <c r="I22" s="55">
        <v>0.51211601489482306</v>
      </c>
      <c r="J22" s="55">
        <v>6.4468623579589115E-2</v>
      </c>
      <c r="K22" s="55">
        <v>1.0626854717297729</v>
      </c>
      <c r="L22" s="55">
        <v>10</v>
      </c>
    </row>
    <row r="23" spans="1:12" ht="25.5" x14ac:dyDescent="0.7">
      <c r="A23" s="113" t="s">
        <v>1287</v>
      </c>
      <c r="B23" s="113"/>
      <c r="C23" s="56">
        <f t="shared" ref="C23:L23" si="0">SUM(C2:C22)</f>
        <v>217713</v>
      </c>
      <c r="D23" s="56">
        <f t="shared" si="0"/>
        <v>210922</v>
      </c>
      <c r="E23" s="56">
        <f t="shared" si="0"/>
        <v>694.19</v>
      </c>
      <c r="F23" s="56">
        <f t="shared" si="0"/>
        <v>679.1</v>
      </c>
      <c r="G23" s="56">
        <f t="shared" si="0"/>
        <v>4596.0034931072296</v>
      </c>
      <c r="H23" s="56">
        <f t="shared" si="0"/>
        <v>10198.90606590851</v>
      </c>
      <c r="I23" s="56">
        <f t="shared" si="0"/>
        <v>969.51577348518811</v>
      </c>
      <c r="J23" s="56">
        <f t="shared" si="0"/>
        <v>100.76615892628891</v>
      </c>
      <c r="K23" s="56">
        <f t="shared" si="0"/>
        <v>2094.8013557774502</v>
      </c>
      <c r="L23" s="56">
        <f t="shared" si="0"/>
        <v>17744</v>
      </c>
    </row>
  </sheetData>
  <mergeCells count="1">
    <mergeCell ref="A23:B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L22"/>
  <sheetViews>
    <sheetView rightToLeft="1" workbookViewId="0">
      <selection activeCell="E2" sqref="E2:E21"/>
    </sheetView>
  </sheetViews>
  <sheetFormatPr defaultRowHeight="15" x14ac:dyDescent="0.25"/>
  <sheetData>
    <row r="1" spans="1:12" ht="165.75" customHeight="1" x14ac:dyDescent="0.25">
      <c r="A1" s="42" t="s">
        <v>0</v>
      </c>
      <c r="B1" s="42" t="s">
        <v>1</v>
      </c>
      <c r="C1" s="42" t="s">
        <v>2</v>
      </c>
      <c r="D1" s="42" t="s">
        <v>3</v>
      </c>
      <c r="E1" s="42" t="s">
        <v>1277</v>
      </c>
      <c r="F1" s="42" t="s">
        <v>1282</v>
      </c>
      <c r="G1" s="42" t="s">
        <v>1281</v>
      </c>
      <c r="H1" s="42" t="s">
        <v>1283</v>
      </c>
      <c r="I1" s="42" t="s">
        <v>1284</v>
      </c>
      <c r="J1" s="42" t="s">
        <v>1285</v>
      </c>
      <c r="K1" s="42" t="s">
        <v>1280</v>
      </c>
      <c r="L1" s="42" t="s">
        <v>1278</v>
      </c>
    </row>
    <row r="2" spans="1:12" ht="22.5" x14ac:dyDescent="0.55000000000000004">
      <c r="A2" s="36" t="s">
        <v>74</v>
      </c>
      <c r="B2" s="36" t="s">
        <v>74</v>
      </c>
      <c r="C2" s="59">
        <v>49124</v>
      </c>
      <c r="D2" s="59">
        <v>48148</v>
      </c>
      <c r="E2" s="92">
        <v>419.36</v>
      </c>
      <c r="F2" s="59">
        <v>97.600000000000009</v>
      </c>
      <c r="G2" s="59">
        <v>615.65490089741911</v>
      </c>
      <c r="H2" s="59">
        <v>1449.6124317689644</v>
      </c>
      <c r="I2" s="59">
        <v>154.36535615152437</v>
      </c>
      <c r="J2" s="59">
        <v>28.177545413356299</v>
      </c>
      <c r="K2" s="59">
        <v>507.10745067902639</v>
      </c>
      <c r="L2" s="59">
        <v>2377</v>
      </c>
    </row>
    <row r="3" spans="1:12" ht="22.5" x14ac:dyDescent="0.55000000000000004">
      <c r="A3" s="36" t="s">
        <v>74</v>
      </c>
      <c r="B3" s="36" t="s">
        <v>84</v>
      </c>
      <c r="C3" s="59">
        <v>47606</v>
      </c>
      <c r="D3" s="59">
        <v>46574</v>
      </c>
      <c r="E3" s="92">
        <v>383.92999999999995</v>
      </c>
      <c r="F3" s="59">
        <v>103.2</v>
      </c>
      <c r="G3" s="59">
        <v>608.73827537697582</v>
      </c>
      <c r="H3" s="59">
        <v>1404.8173891945551</v>
      </c>
      <c r="I3" s="59">
        <v>149.59525170892985</v>
      </c>
      <c r="J3" s="59">
        <v>22.850373066141813</v>
      </c>
      <c r="K3" s="59">
        <v>490.52966702510957</v>
      </c>
      <c r="L3" s="59">
        <v>2350</v>
      </c>
    </row>
    <row r="4" spans="1:12" ht="22.5" x14ac:dyDescent="0.55000000000000004">
      <c r="A4" s="36" t="s">
        <v>74</v>
      </c>
      <c r="B4" s="36" t="s">
        <v>185</v>
      </c>
      <c r="C4" s="59">
        <v>18417</v>
      </c>
      <c r="D4" s="59">
        <v>18067</v>
      </c>
      <c r="E4" s="92">
        <v>187.76500000000001</v>
      </c>
      <c r="F4" s="59">
        <v>35</v>
      </c>
      <c r="G4" s="59">
        <v>220.18738702138904</v>
      </c>
      <c r="H4" s="59">
        <v>543.47187028517658</v>
      </c>
      <c r="I4" s="59">
        <v>57.872867931003675</v>
      </c>
      <c r="J4" s="59">
        <v>8.9962242501274101</v>
      </c>
      <c r="K4" s="59">
        <v>190.28641504149644</v>
      </c>
      <c r="L4" s="59">
        <v>850</v>
      </c>
    </row>
    <row r="5" spans="1:12" ht="22.5" x14ac:dyDescent="0.55000000000000004">
      <c r="A5" s="36" t="s">
        <v>74</v>
      </c>
      <c r="B5" s="36" t="s">
        <v>224</v>
      </c>
      <c r="C5" s="59">
        <v>16075</v>
      </c>
      <c r="D5" s="59">
        <v>15847</v>
      </c>
      <c r="E5" s="92">
        <v>115.26500000000001</v>
      </c>
      <c r="F5" s="59">
        <v>22.8</v>
      </c>
      <c r="G5" s="59">
        <v>206.91622660860062</v>
      </c>
      <c r="H5" s="59">
        <v>474.36120512755684</v>
      </c>
      <c r="I5" s="59">
        <v>50.513457783074557</v>
      </c>
      <c r="J5" s="59">
        <v>7.4081180709606684</v>
      </c>
      <c r="K5" s="59">
        <v>166.90478879518426</v>
      </c>
      <c r="L5" s="59">
        <v>799</v>
      </c>
    </row>
    <row r="6" spans="1:12" ht="22.5" x14ac:dyDescent="0.55000000000000004">
      <c r="A6" s="36" t="s">
        <v>74</v>
      </c>
      <c r="B6" s="36" t="s">
        <v>340</v>
      </c>
      <c r="C6" s="59">
        <v>7679</v>
      </c>
      <c r="D6" s="59">
        <v>7567</v>
      </c>
      <c r="E6" s="92">
        <v>44.265000000000001</v>
      </c>
      <c r="F6" s="59">
        <v>11.200000000000001</v>
      </c>
      <c r="G6" s="59">
        <v>102.64865842359686</v>
      </c>
      <c r="H6" s="59">
        <v>226.60153618503944</v>
      </c>
      <c r="I6" s="59">
        <v>24.130192368039161</v>
      </c>
      <c r="J6" s="59">
        <v>3.7267375691870477</v>
      </c>
      <c r="K6" s="59">
        <v>79.697642254884784</v>
      </c>
      <c r="L6" s="59">
        <v>396</v>
      </c>
    </row>
    <row r="7" spans="1:12" ht="22.5" x14ac:dyDescent="0.55000000000000004">
      <c r="A7" s="36" t="s">
        <v>74</v>
      </c>
      <c r="B7" s="36" t="s">
        <v>482</v>
      </c>
      <c r="C7" s="59">
        <v>4619</v>
      </c>
      <c r="D7" s="59">
        <v>4409</v>
      </c>
      <c r="E7" s="92">
        <v>34.954999999999998</v>
      </c>
      <c r="F7" s="59">
        <v>21</v>
      </c>
      <c r="G7" s="59">
        <v>63.357861365284705</v>
      </c>
      <c r="H7" s="59">
        <v>136.3032290192339</v>
      </c>
      <c r="I7" s="59">
        <v>14.514566811820925</v>
      </c>
      <c r="J7" s="59">
        <v>2.0575061654184403</v>
      </c>
      <c r="K7" s="59">
        <v>46.436752306301969</v>
      </c>
      <c r="L7" s="59">
        <v>245</v>
      </c>
    </row>
    <row r="8" spans="1:12" ht="22.5" x14ac:dyDescent="0.55000000000000004">
      <c r="A8" s="36" t="s">
        <v>74</v>
      </c>
      <c r="B8" s="36" t="s">
        <v>539</v>
      </c>
      <c r="C8" s="59">
        <v>3789</v>
      </c>
      <c r="D8" s="59">
        <v>3671</v>
      </c>
      <c r="E8" s="92">
        <v>1.1449999999999989</v>
      </c>
      <c r="F8" s="59">
        <v>11.8</v>
      </c>
      <c r="G8" s="59">
        <v>59.893749549764387</v>
      </c>
      <c r="H8" s="59">
        <v>111.81055093177685</v>
      </c>
      <c r="I8" s="59">
        <v>11.906406938729051</v>
      </c>
      <c r="J8" s="59">
        <v>1.7033253067907801</v>
      </c>
      <c r="K8" s="59">
        <v>38.663941419014414</v>
      </c>
      <c r="L8" s="59">
        <v>231</v>
      </c>
    </row>
    <row r="9" spans="1:12" ht="22.5" x14ac:dyDescent="0.55000000000000004">
      <c r="A9" s="36" t="s">
        <v>74</v>
      </c>
      <c r="B9" s="36" t="s">
        <v>579</v>
      </c>
      <c r="C9" s="59">
        <v>3388</v>
      </c>
      <c r="D9" s="59">
        <v>3251</v>
      </c>
      <c r="E9" s="92">
        <v>32.144999999999996</v>
      </c>
      <c r="F9" s="59">
        <v>13.700000000000001</v>
      </c>
      <c r="G9" s="59">
        <v>43.663597159652198</v>
      </c>
      <c r="H9" s="59">
        <v>99.977341397957233</v>
      </c>
      <c r="I9" s="59">
        <v>10.646320060283458</v>
      </c>
      <c r="J9" s="59">
        <v>1.5145912007751812</v>
      </c>
      <c r="K9" s="59">
        <v>34.240390507549947</v>
      </c>
      <c r="L9" s="59">
        <v>169</v>
      </c>
    </row>
    <row r="10" spans="1:12" ht="22.5" x14ac:dyDescent="0.55000000000000004">
      <c r="A10" s="36" t="s">
        <v>74</v>
      </c>
      <c r="B10" s="36" t="s">
        <v>636</v>
      </c>
      <c r="C10" s="59">
        <v>2713</v>
      </c>
      <c r="D10" s="59">
        <v>2656</v>
      </c>
      <c r="E10" s="92">
        <v>12.819999999999999</v>
      </c>
      <c r="F10" s="59">
        <v>5.7</v>
      </c>
      <c r="G10" s="59">
        <v>37.798664669034721</v>
      </c>
      <c r="H10" s="59">
        <v>80.058597170206014</v>
      </c>
      <c r="I10" s="59">
        <v>8.5252261875882596</v>
      </c>
      <c r="J10" s="59">
        <v>1.3103321924905573</v>
      </c>
      <c r="K10" s="59">
        <v>27.973693382975284</v>
      </c>
      <c r="L10" s="59">
        <v>146</v>
      </c>
    </row>
    <row r="11" spans="1:12" ht="22.5" x14ac:dyDescent="0.55000000000000004">
      <c r="A11" s="36" t="s">
        <v>74</v>
      </c>
      <c r="B11" s="36" t="s">
        <v>765</v>
      </c>
      <c r="C11" s="59">
        <v>2093</v>
      </c>
      <c r="D11" s="59">
        <v>2070</v>
      </c>
      <c r="E11" s="92">
        <v>15.45</v>
      </c>
      <c r="F11" s="59">
        <v>2.3000000000000003</v>
      </c>
      <c r="G11" s="59">
        <v>26.581499060939024</v>
      </c>
      <c r="H11" s="59">
        <v>61.762861731382671</v>
      </c>
      <c r="I11" s="59">
        <v>6.5769621860015581</v>
      </c>
      <c r="J11" s="59">
        <v>0.95234621075774395</v>
      </c>
      <c r="K11" s="59">
        <v>21.801786635074865</v>
      </c>
      <c r="L11" s="59">
        <v>103</v>
      </c>
    </row>
    <row r="12" spans="1:12" ht="22.5" x14ac:dyDescent="0.55000000000000004">
      <c r="A12" s="36" t="s">
        <v>74</v>
      </c>
      <c r="B12" s="36" t="s">
        <v>786</v>
      </c>
      <c r="C12" s="59">
        <v>1777</v>
      </c>
      <c r="D12" s="59">
        <v>1759</v>
      </c>
      <c r="E12" s="92">
        <v>0.60499999999999976</v>
      </c>
      <c r="F12" s="59">
        <v>1.8</v>
      </c>
      <c r="G12" s="59">
        <v>26.858059008953653</v>
      </c>
      <c r="H12" s="59">
        <v>52.437938507724326</v>
      </c>
      <c r="I12" s="59">
        <v>5.5839760174509161</v>
      </c>
      <c r="J12" s="59">
        <v>0.91277293046415053</v>
      </c>
      <c r="K12" s="59">
        <v>18.526252507776178</v>
      </c>
      <c r="L12" s="59">
        <v>104</v>
      </c>
    </row>
    <row r="13" spans="1:12" ht="22.5" x14ac:dyDescent="0.55000000000000004">
      <c r="A13" s="36" t="s">
        <v>74</v>
      </c>
      <c r="B13" s="36" t="s">
        <v>793</v>
      </c>
      <c r="C13" s="59">
        <v>2127</v>
      </c>
      <c r="D13" s="59">
        <v>2029</v>
      </c>
      <c r="E13" s="92">
        <v>-4.6450000000000005</v>
      </c>
      <c r="F13" s="59">
        <v>9.8000000000000007</v>
      </c>
      <c r="G13" s="59">
        <v>36.482468650929967</v>
      </c>
      <c r="H13" s="59">
        <v>62.766176255447178</v>
      </c>
      <c r="I13" s="59">
        <v>6.683802469959538</v>
      </c>
      <c r="J13" s="59">
        <v>0.90287961039075215</v>
      </c>
      <c r="K13" s="59">
        <v>21.369963808003337</v>
      </c>
      <c r="L13" s="59">
        <v>141</v>
      </c>
    </row>
    <row r="14" spans="1:12" ht="22.5" x14ac:dyDescent="0.55000000000000004">
      <c r="A14" s="36" t="s">
        <v>74</v>
      </c>
      <c r="B14" s="36" t="s">
        <v>827</v>
      </c>
      <c r="C14" s="59">
        <v>1802</v>
      </c>
      <c r="D14" s="59">
        <v>1701</v>
      </c>
      <c r="E14" s="92">
        <v>4.294999999999999</v>
      </c>
      <c r="F14" s="59">
        <v>10.100000000000001</v>
      </c>
      <c r="G14" s="59">
        <v>28.55982342290492</v>
      </c>
      <c r="H14" s="59">
        <v>53.175669775418811</v>
      </c>
      <c r="I14" s="59">
        <v>5.662535049772961</v>
      </c>
      <c r="J14" s="59">
        <v>0.86011002668883008</v>
      </c>
      <c r="K14" s="59">
        <v>17.915381191431088</v>
      </c>
      <c r="L14" s="59">
        <v>110</v>
      </c>
    </row>
    <row r="15" spans="1:12" ht="22.5" x14ac:dyDescent="0.55000000000000004">
      <c r="A15" s="36" t="s">
        <v>74</v>
      </c>
      <c r="B15" s="36" t="s">
        <v>828</v>
      </c>
      <c r="C15" s="59">
        <v>1960</v>
      </c>
      <c r="D15" s="59">
        <v>1691</v>
      </c>
      <c r="E15" s="92">
        <v>-5.955000000000001</v>
      </c>
      <c r="F15" s="59">
        <v>26.900000000000002</v>
      </c>
      <c r="G15" s="59">
        <v>39.782694344400014</v>
      </c>
      <c r="H15" s="59">
        <v>57.838131387247991</v>
      </c>
      <c r="I15" s="59">
        <v>6.159028134048282</v>
      </c>
      <c r="J15" s="59">
        <v>0.85950120699200561</v>
      </c>
      <c r="K15" s="59">
        <v>17.81005855068193</v>
      </c>
      <c r="L15" s="59">
        <v>154</v>
      </c>
    </row>
    <row r="16" spans="1:12" ht="22.5" x14ac:dyDescent="0.55000000000000004">
      <c r="A16" s="36" t="s">
        <v>74</v>
      </c>
      <c r="B16" s="36" t="s">
        <v>917</v>
      </c>
      <c r="C16" s="59">
        <v>1479</v>
      </c>
      <c r="D16" s="59">
        <v>1382</v>
      </c>
      <c r="E16" s="92">
        <v>-5.8100000000000005</v>
      </c>
      <c r="F16" s="59">
        <v>9.7000000000000011</v>
      </c>
      <c r="G16" s="59">
        <v>27.14649836330684</v>
      </c>
      <c r="H16" s="59">
        <v>43.644181796806009</v>
      </c>
      <c r="I16" s="59">
        <v>4.6475523521721476</v>
      </c>
      <c r="J16" s="59">
        <v>0.70181690551445686</v>
      </c>
      <c r="K16" s="59">
        <v>14.555588951533077</v>
      </c>
      <c r="L16" s="59">
        <v>105</v>
      </c>
    </row>
    <row r="17" spans="1:12" ht="22.5" x14ac:dyDescent="0.55000000000000004">
      <c r="A17" s="36" t="s">
        <v>74</v>
      </c>
      <c r="B17" s="36" t="s">
        <v>922</v>
      </c>
      <c r="C17" s="59">
        <v>1431</v>
      </c>
      <c r="D17" s="59">
        <v>1394</v>
      </c>
      <c r="E17" s="92">
        <v>21.43</v>
      </c>
      <c r="F17" s="59">
        <v>3.7</v>
      </c>
      <c r="G17" s="59">
        <v>15.025287093371986</v>
      </c>
      <c r="H17" s="59">
        <v>42.227737762832589</v>
      </c>
      <c r="I17" s="59">
        <v>4.4967190101138224</v>
      </c>
      <c r="J17" s="59">
        <v>0.69496768392518105</v>
      </c>
      <c r="K17" s="59">
        <v>14.681976120432061</v>
      </c>
      <c r="L17" s="59">
        <v>58</v>
      </c>
    </row>
    <row r="18" spans="1:12" ht="22.5" x14ac:dyDescent="0.55000000000000004">
      <c r="A18" s="36" t="s">
        <v>74</v>
      </c>
      <c r="B18" s="36" t="s">
        <v>996</v>
      </c>
      <c r="C18" s="59">
        <v>1228</v>
      </c>
      <c r="D18" s="59">
        <v>1195</v>
      </c>
      <c r="E18" s="92">
        <v>7.2249999999999996</v>
      </c>
      <c r="F18" s="59">
        <v>3.3000000000000003</v>
      </c>
      <c r="G18" s="59">
        <v>16.843766337606343</v>
      </c>
      <c r="H18" s="59">
        <v>36.23735986915333</v>
      </c>
      <c r="I18" s="59">
        <v>3.8588196676588211</v>
      </c>
      <c r="J18" s="59">
        <v>0.57381256425710314</v>
      </c>
      <c r="K18" s="59">
        <v>12.586055569523896</v>
      </c>
      <c r="L18" s="59">
        <v>65</v>
      </c>
    </row>
    <row r="19" spans="1:12" ht="22.5" x14ac:dyDescent="0.55000000000000004">
      <c r="A19" s="36" t="s">
        <v>74</v>
      </c>
      <c r="B19" s="36" t="s">
        <v>1018</v>
      </c>
      <c r="C19" s="59">
        <v>1152</v>
      </c>
      <c r="D19" s="59">
        <v>1065</v>
      </c>
      <c r="E19" s="92">
        <v>-3.625</v>
      </c>
      <c r="F19" s="59">
        <v>8.7000000000000011</v>
      </c>
      <c r="G19" s="59">
        <v>21.189377989855036</v>
      </c>
      <c r="H19" s="59">
        <v>33.994656815362085</v>
      </c>
      <c r="I19" s="59">
        <v>3.6200002093998065</v>
      </c>
      <c r="J19" s="59">
        <v>0.5420017350980223</v>
      </c>
      <c r="K19" s="59">
        <v>11.216861239784894</v>
      </c>
      <c r="L19" s="59">
        <v>82</v>
      </c>
    </row>
    <row r="20" spans="1:12" ht="22.5" x14ac:dyDescent="0.55000000000000004">
      <c r="A20" s="36" t="s">
        <v>74</v>
      </c>
      <c r="B20" s="36" t="s">
        <v>1114</v>
      </c>
      <c r="C20" s="59">
        <v>846</v>
      </c>
      <c r="D20" s="59">
        <v>828</v>
      </c>
      <c r="E20" s="92">
        <v>15.959999999999999</v>
      </c>
      <c r="F20" s="59">
        <v>1.8</v>
      </c>
      <c r="G20" s="59">
        <v>7.6204778569751435</v>
      </c>
      <c r="H20" s="59">
        <v>24.964826098781529</v>
      </c>
      <c r="I20" s="59">
        <v>2.6584376537779826</v>
      </c>
      <c r="J20" s="59">
        <v>0.38477404839309198</v>
      </c>
      <c r="K20" s="59">
        <v>8.7207146540299458</v>
      </c>
      <c r="L20" s="59">
        <v>29</v>
      </c>
    </row>
    <row r="21" spans="1:12" ht="22.5" x14ac:dyDescent="0.55000000000000004">
      <c r="A21" s="36" t="s">
        <v>74</v>
      </c>
      <c r="B21" s="36" t="s">
        <v>1237</v>
      </c>
      <c r="C21" s="59">
        <v>450</v>
      </c>
      <c r="D21" s="59">
        <v>439</v>
      </c>
      <c r="E21" s="92">
        <v>5.4049999999999994</v>
      </c>
      <c r="F21" s="59">
        <v>1.1000000000000001</v>
      </c>
      <c r="G21" s="59">
        <v>5.1843727071809793</v>
      </c>
      <c r="H21" s="59">
        <v>13.279162818500813</v>
      </c>
      <c r="I21" s="59">
        <v>1.4140625817967993</v>
      </c>
      <c r="J21" s="59">
        <v>0.18142826965370476</v>
      </c>
      <c r="K21" s="59">
        <v>4.6236639288878578</v>
      </c>
      <c r="L21" s="59">
        <v>20</v>
      </c>
    </row>
    <row r="22" spans="1:12" ht="23.25" x14ac:dyDescent="0.6">
      <c r="A22" s="114" t="s">
        <v>1287</v>
      </c>
      <c r="B22" s="114"/>
      <c r="C22" s="45">
        <f t="shared" ref="C22:L22" si="0">SUM(C2:C21)</f>
        <v>169755</v>
      </c>
      <c r="D22" s="45">
        <f t="shared" si="0"/>
        <v>165743</v>
      </c>
      <c r="E22" s="45">
        <f t="shared" si="0"/>
        <v>1281.9850000000001</v>
      </c>
      <c r="F22" s="45">
        <f t="shared" si="0"/>
        <v>401.20000000000005</v>
      </c>
      <c r="G22" s="45">
        <f t="shared" si="0"/>
        <v>2210.1336459081413</v>
      </c>
      <c r="H22" s="45">
        <f t="shared" si="0"/>
        <v>5009.3428538991229</v>
      </c>
      <c r="I22" s="45">
        <f t="shared" si="0"/>
        <v>533.43154127314597</v>
      </c>
      <c r="J22" s="45">
        <f t="shared" si="0"/>
        <v>85.311164427383261</v>
      </c>
      <c r="K22" s="45">
        <f t="shared" si="0"/>
        <v>1745.6490445687027</v>
      </c>
      <c r="L22" s="45">
        <f t="shared" si="0"/>
        <v>8534</v>
      </c>
    </row>
  </sheetData>
  <mergeCells count="1">
    <mergeCell ref="A22:B2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39"/>
  <sheetViews>
    <sheetView rightToLeft="1" workbookViewId="0">
      <selection activeCell="D3" sqref="D3"/>
    </sheetView>
  </sheetViews>
  <sheetFormatPr defaultRowHeight="15" x14ac:dyDescent="0.25"/>
  <cols>
    <col min="1" max="1" width="15.7109375" customWidth="1"/>
    <col min="3" max="4" width="11.28515625" bestFit="1" customWidth="1"/>
    <col min="5" max="5" width="9.7109375" bestFit="1" customWidth="1"/>
    <col min="6" max="7" width="9.28515625" bestFit="1" customWidth="1"/>
    <col min="8" max="8" width="9.5703125" bestFit="1" customWidth="1"/>
    <col min="9" max="11" width="9.28515625" bestFit="1" customWidth="1"/>
    <col min="12" max="12" width="10.28515625" bestFit="1" customWidth="1"/>
  </cols>
  <sheetData>
    <row r="1" spans="1:12" ht="149.25" customHeight="1" x14ac:dyDescent="0.25">
      <c r="A1" s="39" t="s">
        <v>0</v>
      </c>
      <c r="B1" s="39" t="s">
        <v>1</v>
      </c>
      <c r="C1" s="39" t="s">
        <v>2</v>
      </c>
      <c r="D1" s="39" t="s">
        <v>3</v>
      </c>
      <c r="E1" s="39" t="s">
        <v>1277</v>
      </c>
      <c r="F1" s="39" t="s">
        <v>1282</v>
      </c>
      <c r="G1" s="39" t="s">
        <v>1281</v>
      </c>
      <c r="H1" s="39" t="s">
        <v>1283</v>
      </c>
      <c r="I1" s="39" t="s">
        <v>1284</v>
      </c>
      <c r="J1" s="39" t="s">
        <v>1285</v>
      </c>
      <c r="K1" s="39" t="s">
        <v>1280</v>
      </c>
      <c r="L1" s="39" t="s">
        <v>1278</v>
      </c>
    </row>
    <row r="2" spans="1:12" ht="22.5" x14ac:dyDescent="0.55000000000000004">
      <c r="A2" s="29" t="s">
        <v>23</v>
      </c>
      <c r="B2" s="29" t="s">
        <v>24</v>
      </c>
      <c r="C2" s="57">
        <v>146717</v>
      </c>
      <c r="D2" s="57">
        <v>125963</v>
      </c>
      <c r="E2" s="57">
        <v>414.38499999999993</v>
      </c>
      <c r="F2" s="57">
        <v>2075.4</v>
      </c>
      <c r="G2" s="57">
        <v>4516.6197522084803</v>
      </c>
      <c r="H2" s="57">
        <v>9586.8911625812198</v>
      </c>
      <c r="I2" s="57">
        <v>375.7239174514873</v>
      </c>
      <c r="J2" s="57">
        <v>59.736903923482373</v>
      </c>
      <c r="K2" s="57">
        <v>1356.3880496328211</v>
      </c>
      <c r="L2" s="57">
        <v>17437</v>
      </c>
    </row>
    <row r="3" spans="1:12" ht="22.5" x14ac:dyDescent="0.55000000000000004">
      <c r="A3" s="29" t="s">
        <v>23</v>
      </c>
      <c r="B3" s="29" t="s">
        <v>92</v>
      </c>
      <c r="C3" s="57">
        <v>35401</v>
      </c>
      <c r="D3" s="57">
        <v>32396</v>
      </c>
      <c r="E3" s="57">
        <v>184.32</v>
      </c>
      <c r="F3" s="57">
        <v>300.5</v>
      </c>
      <c r="G3" s="57">
        <v>998.0968879843748</v>
      </c>
      <c r="H3" s="57">
        <v>2313.1984299470255</v>
      </c>
      <c r="I3" s="57">
        <v>90.657540719208427</v>
      </c>
      <c r="J3" s="57">
        <v>13.716324136038565</v>
      </c>
      <c r="K3" s="57">
        <v>348.84487711395315</v>
      </c>
      <c r="L3" s="57">
        <v>3853</v>
      </c>
    </row>
    <row r="4" spans="1:12" ht="22.5" x14ac:dyDescent="0.55000000000000004">
      <c r="A4" s="29" t="s">
        <v>23</v>
      </c>
      <c r="B4" s="29" t="s">
        <v>107</v>
      </c>
      <c r="C4" s="57">
        <v>27248</v>
      </c>
      <c r="D4" s="57">
        <v>22077</v>
      </c>
      <c r="E4" s="57">
        <v>85.314999999999984</v>
      </c>
      <c r="F4" s="57">
        <v>517.1</v>
      </c>
      <c r="G4" s="57">
        <v>876.80279233950705</v>
      </c>
      <c r="H4" s="57">
        <v>1780.4590497216618</v>
      </c>
      <c r="I4" s="57">
        <v>69.778725728566741</v>
      </c>
      <c r="J4" s="57">
        <v>11.561555172096236</v>
      </c>
      <c r="K4" s="57">
        <v>237.72837239303442</v>
      </c>
      <c r="L4" s="57">
        <v>3385</v>
      </c>
    </row>
    <row r="5" spans="1:12" ht="22.5" x14ac:dyDescent="0.55000000000000004">
      <c r="A5" s="29" t="s">
        <v>23</v>
      </c>
      <c r="B5" s="29" t="s">
        <v>112</v>
      </c>
      <c r="C5" s="57">
        <v>25896</v>
      </c>
      <c r="D5" s="57">
        <v>18829</v>
      </c>
      <c r="E5" s="57">
        <v>188.255</v>
      </c>
      <c r="F5" s="57">
        <v>706.7</v>
      </c>
      <c r="G5" s="57">
        <v>863.02669127576814</v>
      </c>
      <c r="H5" s="57">
        <v>1692.1156617583733</v>
      </c>
      <c r="I5" s="57">
        <v>66.316422543561515</v>
      </c>
      <c r="J5" s="57">
        <v>10.848956813313233</v>
      </c>
      <c r="K5" s="57">
        <v>202.75343225023531</v>
      </c>
      <c r="L5" s="57">
        <v>3332</v>
      </c>
    </row>
    <row r="6" spans="1:12" ht="22.5" x14ac:dyDescent="0.55000000000000004">
      <c r="A6" s="29" t="s">
        <v>23</v>
      </c>
      <c r="B6" s="29" t="s">
        <v>180</v>
      </c>
      <c r="C6" s="57">
        <v>15929</v>
      </c>
      <c r="D6" s="57">
        <v>12610</v>
      </c>
      <c r="E6" s="57">
        <v>100.45</v>
      </c>
      <c r="F6" s="57">
        <v>331.90000000000003</v>
      </c>
      <c r="G6" s="57">
        <v>504.35884112564781</v>
      </c>
      <c r="H6" s="57">
        <v>1040.8445464994256</v>
      </c>
      <c r="I6" s="57">
        <v>40.792180054695372</v>
      </c>
      <c r="J6" s="57">
        <v>6.0998256887752396</v>
      </c>
      <c r="K6" s="57">
        <v>135.78632857164308</v>
      </c>
      <c r="L6" s="57">
        <v>1947</v>
      </c>
    </row>
    <row r="7" spans="1:12" ht="22.5" x14ac:dyDescent="0.55000000000000004">
      <c r="A7" s="29" t="s">
        <v>23</v>
      </c>
      <c r="B7" s="29" t="s">
        <v>191</v>
      </c>
      <c r="C7" s="57">
        <v>14384</v>
      </c>
      <c r="D7" s="57">
        <v>11415</v>
      </c>
      <c r="E7" s="57">
        <v>52.325000000000003</v>
      </c>
      <c r="F7" s="57">
        <v>296.90000000000003</v>
      </c>
      <c r="G7" s="57">
        <v>467.89618075276513</v>
      </c>
      <c r="H7" s="57">
        <v>939.8900092188926</v>
      </c>
      <c r="I7" s="57">
        <v>36.835627968280384</v>
      </c>
      <c r="J7" s="57">
        <v>5.7512003328166452</v>
      </c>
      <c r="K7" s="57">
        <v>122.91839338979426</v>
      </c>
      <c r="L7" s="57">
        <v>1806</v>
      </c>
    </row>
    <row r="8" spans="1:12" ht="22.5" x14ac:dyDescent="0.55000000000000004">
      <c r="A8" s="29" t="s">
        <v>23</v>
      </c>
      <c r="B8" s="29" t="s">
        <v>241</v>
      </c>
      <c r="C8" s="57">
        <v>9954</v>
      </c>
      <c r="D8" s="57">
        <v>6699</v>
      </c>
      <c r="E8" s="57">
        <v>5.3049999999999953</v>
      </c>
      <c r="F8" s="57">
        <v>325.5</v>
      </c>
      <c r="G8" s="57">
        <v>371.89522757205367</v>
      </c>
      <c r="H8" s="57">
        <v>650.42165960545447</v>
      </c>
      <c r="I8" s="57">
        <v>25.490951112087249</v>
      </c>
      <c r="J8" s="57">
        <v>4.3967450868970461</v>
      </c>
      <c r="K8" s="57">
        <v>72.135814044523144</v>
      </c>
      <c r="L8" s="57">
        <v>1436</v>
      </c>
    </row>
    <row r="9" spans="1:12" ht="22.5" x14ac:dyDescent="0.55000000000000004">
      <c r="A9" s="29" t="s">
        <v>23</v>
      </c>
      <c r="B9" s="29" t="s">
        <v>411</v>
      </c>
      <c r="C9" s="57">
        <v>4719</v>
      </c>
      <c r="D9" s="57">
        <v>3351</v>
      </c>
      <c r="E9" s="57">
        <v>32.644999999999996</v>
      </c>
      <c r="F9" s="57">
        <v>136.80000000000001</v>
      </c>
      <c r="G9" s="57">
        <v>160.39829864933907</v>
      </c>
      <c r="H9" s="57">
        <v>308.35240221801683</v>
      </c>
      <c r="I9" s="57">
        <v>12.084769770739372</v>
      </c>
      <c r="J9" s="57">
        <v>1.8394815428975619</v>
      </c>
      <c r="K9" s="57">
        <v>36.084059242155114</v>
      </c>
      <c r="L9" s="57">
        <v>619</v>
      </c>
    </row>
    <row r="10" spans="1:12" ht="22.5" x14ac:dyDescent="0.55000000000000004">
      <c r="A10" s="29" t="s">
        <v>23</v>
      </c>
      <c r="B10" s="29" t="s">
        <v>420</v>
      </c>
      <c r="C10" s="57">
        <v>4156</v>
      </c>
      <c r="D10" s="57">
        <v>2551</v>
      </c>
      <c r="E10" s="57">
        <v>7.6449999999999987</v>
      </c>
      <c r="F10" s="57">
        <v>160.5</v>
      </c>
      <c r="G10" s="57">
        <v>161.06002714281826</v>
      </c>
      <c r="H10" s="57">
        <v>271.56443814750537</v>
      </c>
      <c r="I10" s="57">
        <v>10.642997068699477</v>
      </c>
      <c r="J10" s="57">
        <v>1.8022812862559161</v>
      </c>
      <c r="K10" s="57">
        <v>27.469541965603607</v>
      </c>
      <c r="L10" s="57">
        <v>622</v>
      </c>
    </row>
    <row r="11" spans="1:12" ht="22.5" x14ac:dyDescent="0.55000000000000004">
      <c r="A11" s="29" t="s">
        <v>23</v>
      </c>
      <c r="B11" s="29" t="s">
        <v>437</v>
      </c>
      <c r="C11" s="57">
        <v>3426</v>
      </c>
      <c r="D11" s="57">
        <v>2585</v>
      </c>
      <c r="E11" s="57">
        <v>17.574999999999999</v>
      </c>
      <c r="F11" s="57">
        <v>84.100000000000009</v>
      </c>
      <c r="G11" s="57">
        <v>113.74191369311565</v>
      </c>
      <c r="H11" s="57">
        <v>223.86423606673569</v>
      </c>
      <c r="I11" s="57">
        <v>8.7735582188076062</v>
      </c>
      <c r="J11" s="57">
        <v>1.6273587680038053</v>
      </c>
      <c r="K11" s="57">
        <v>27.835658949857045</v>
      </c>
      <c r="L11" s="57">
        <v>439</v>
      </c>
    </row>
    <row r="12" spans="1:12" ht="22.5" x14ac:dyDescent="0.55000000000000004">
      <c r="A12" s="29" t="s">
        <v>23</v>
      </c>
      <c r="B12" s="29" t="s">
        <v>480</v>
      </c>
      <c r="C12" s="57">
        <v>3357</v>
      </c>
      <c r="D12" s="57">
        <v>2470</v>
      </c>
      <c r="E12" s="57">
        <v>29.35</v>
      </c>
      <c r="F12" s="57">
        <v>88.7</v>
      </c>
      <c r="G12" s="57">
        <v>109.24930341077551</v>
      </c>
      <c r="H12" s="57">
        <v>219.35558682896431</v>
      </c>
      <c r="I12" s="57">
        <v>8.5968578343657711</v>
      </c>
      <c r="J12" s="57">
        <v>1.3802718174687199</v>
      </c>
      <c r="K12" s="57">
        <v>26.597322091352765</v>
      </c>
      <c r="L12" s="57">
        <v>422</v>
      </c>
    </row>
    <row r="13" spans="1:12" ht="22.5" x14ac:dyDescent="0.55000000000000004">
      <c r="A13" s="29" t="s">
        <v>23</v>
      </c>
      <c r="B13" s="29" t="s">
        <v>489</v>
      </c>
      <c r="C13" s="57">
        <v>3238</v>
      </c>
      <c r="D13" s="57">
        <v>2925</v>
      </c>
      <c r="E13" s="57">
        <v>25.875</v>
      </c>
      <c r="F13" s="57">
        <v>31.3</v>
      </c>
      <c r="G13" s="57">
        <v>89.294333537680515</v>
      </c>
      <c r="H13" s="57">
        <v>211.57980046237307</v>
      </c>
      <c r="I13" s="57">
        <v>8.2921136930820278</v>
      </c>
      <c r="J13" s="57">
        <v>1.357606087329138</v>
      </c>
      <c r="K13" s="57">
        <v>31.496828792391433</v>
      </c>
      <c r="L13" s="57">
        <v>345</v>
      </c>
    </row>
    <row r="14" spans="1:12" ht="22.5" x14ac:dyDescent="0.55000000000000004">
      <c r="A14" s="29" t="s">
        <v>23</v>
      </c>
      <c r="B14" s="29" t="s">
        <v>494</v>
      </c>
      <c r="C14" s="57">
        <v>3410</v>
      </c>
      <c r="D14" s="57">
        <v>1999</v>
      </c>
      <c r="E14" s="57">
        <v>5.6049999999999995</v>
      </c>
      <c r="F14" s="57">
        <v>141.1</v>
      </c>
      <c r="G14" s="57">
        <v>135.37099359242188</v>
      </c>
      <c r="H14" s="57">
        <v>222.81875218551332</v>
      </c>
      <c r="I14" s="57">
        <v>8.7325842166181946</v>
      </c>
      <c r="J14" s="57">
        <v>1.3284353942795413</v>
      </c>
      <c r="K14" s="57">
        <v>21.525525044783066</v>
      </c>
      <c r="L14" s="57">
        <v>523</v>
      </c>
    </row>
    <row r="15" spans="1:12" ht="22.5" x14ac:dyDescent="0.55000000000000004">
      <c r="A15" s="29" t="s">
        <v>23</v>
      </c>
      <c r="B15" s="29" t="s">
        <v>515</v>
      </c>
      <c r="C15" s="57">
        <v>2969</v>
      </c>
      <c r="D15" s="57">
        <v>2199</v>
      </c>
      <c r="E15" s="57">
        <v>15.605</v>
      </c>
      <c r="F15" s="57">
        <v>77</v>
      </c>
      <c r="G15" s="57">
        <v>99.781359383790999</v>
      </c>
      <c r="H15" s="57">
        <v>194.0026027093223</v>
      </c>
      <c r="I15" s="57">
        <v>7.6032382812725574</v>
      </c>
      <c r="J15" s="57">
        <v>1.2445823567676344</v>
      </c>
      <c r="K15" s="57">
        <v>23.679154363920944</v>
      </c>
      <c r="L15" s="57">
        <v>385</v>
      </c>
    </row>
    <row r="16" spans="1:12" ht="22.5" x14ac:dyDescent="0.55000000000000004">
      <c r="A16" s="29" t="s">
        <v>23</v>
      </c>
      <c r="B16" s="29" t="s">
        <v>516</v>
      </c>
      <c r="C16" s="57">
        <v>3123</v>
      </c>
      <c r="D16" s="57">
        <v>2503</v>
      </c>
      <c r="E16" s="57">
        <v>15.984999999999999</v>
      </c>
      <c r="F16" s="57">
        <v>62</v>
      </c>
      <c r="G16" s="57">
        <v>99.205789417302356</v>
      </c>
      <c r="H16" s="57">
        <v>204.06538506608743</v>
      </c>
      <c r="I16" s="57">
        <v>7.9976130523456375</v>
      </c>
      <c r="J16" s="57">
        <v>1.2417364354945031</v>
      </c>
      <c r="K16" s="57">
        <v>26.952670929010516</v>
      </c>
      <c r="L16" s="57">
        <v>383</v>
      </c>
    </row>
    <row r="17" spans="1:12" ht="22.5" x14ac:dyDescent="0.55000000000000004">
      <c r="A17" s="29" t="s">
        <v>23</v>
      </c>
      <c r="B17" s="29" t="s">
        <v>530</v>
      </c>
      <c r="C17" s="57">
        <v>2649</v>
      </c>
      <c r="D17" s="57">
        <v>1737</v>
      </c>
      <c r="E17" s="57">
        <v>13.014999999999997</v>
      </c>
      <c r="F17" s="57">
        <v>91.2</v>
      </c>
      <c r="G17" s="57">
        <v>96.338388602119707</v>
      </c>
      <c r="H17" s="57">
        <v>173.0929250848753</v>
      </c>
      <c r="I17" s="57">
        <v>6.7837582374843395</v>
      </c>
      <c r="J17" s="57">
        <v>1.1795327276674885</v>
      </c>
      <c r="K17" s="57">
        <v>18.704270636712451</v>
      </c>
      <c r="L17" s="57">
        <v>372</v>
      </c>
    </row>
    <row r="18" spans="1:12" ht="22.5" x14ac:dyDescent="0.55000000000000004">
      <c r="A18" s="29" t="s">
        <v>23</v>
      </c>
      <c r="B18" s="29" t="s">
        <v>564</v>
      </c>
      <c r="C18" s="57">
        <v>2550</v>
      </c>
      <c r="D18" s="57">
        <v>1937</v>
      </c>
      <c r="E18" s="57">
        <v>2.6149999999999993</v>
      </c>
      <c r="F18" s="57">
        <v>61.300000000000004</v>
      </c>
      <c r="G18" s="57">
        <v>87.970801367677879</v>
      </c>
      <c r="H18" s="57">
        <v>166.62399356981203</v>
      </c>
      <c r="I18" s="57">
        <v>6.5302315989373598</v>
      </c>
      <c r="J18" s="57">
        <v>1.0470957484214103</v>
      </c>
      <c r="K18" s="57">
        <v>20.857899955850328</v>
      </c>
      <c r="L18" s="57">
        <v>340</v>
      </c>
    </row>
    <row r="19" spans="1:12" ht="22.5" x14ac:dyDescent="0.55000000000000004">
      <c r="A19" s="29" t="s">
        <v>23</v>
      </c>
      <c r="B19" s="29" t="s">
        <v>566</v>
      </c>
      <c r="C19" s="57">
        <v>2450</v>
      </c>
      <c r="D19" s="57">
        <v>1806</v>
      </c>
      <c r="E19" s="57">
        <v>8.9699999999999989</v>
      </c>
      <c r="F19" s="57">
        <v>64.400000000000006</v>
      </c>
      <c r="G19" s="57">
        <v>83.966418298233734</v>
      </c>
      <c r="H19" s="57">
        <v>160.08971931217232</v>
      </c>
      <c r="I19" s="57">
        <v>6.2741440852535417</v>
      </c>
      <c r="J19" s="57">
        <v>1.0460793479667205</v>
      </c>
      <c r="K19" s="57">
        <v>19.447272751815021</v>
      </c>
      <c r="L19" s="57">
        <v>324</v>
      </c>
    </row>
    <row r="20" spans="1:12" ht="22.5" x14ac:dyDescent="0.55000000000000004">
      <c r="A20" s="29" t="s">
        <v>23</v>
      </c>
      <c r="B20" s="29" t="s">
        <v>570</v>
      </c>
      <c r="C20" s="57">
        <v>2411</v>
      </c>
      <c r="D20" s="57">
        <v>1617</v>
      </c>
      <c r="E20" s="57">
        <v>15.814999999999998</v>
      </c>
      <c r="F20" s="57">
        <v>79.400000000000006</v>
      </c>
      <c r="G20" s="57">
        <v>85.186287913513979</v>
      </c>
      <c r="H20" s="57">
        <v>157.54135235169286</v>
      </c>
      <c r="I20" s="57">
        <v>6.1742699549168529</v>
      </c>
      <c r="J20" s="57">
        <v>1.0280890599187116</v>
      </c>
      <c r="K20" s="57">
        <v>17.412093045229724</v>
      </c>
      <c r="L20" s="57">
        <v>329</v>
      </c>
    </row>
    <row r="21" spans="1:12" ht="22.5" x14ac:dyDescent="0.55000000000000004">
      <c r="A21" s="29" t="s">
        <v>23</v>
      </c>
      <c r="B21" s="29" t="s">
        <v>601</v>
      </c>
      <c r="C21" s="57">
        <v>2107</v>
      </c>
      <c r="D21" s="57">
        <v>1579</v>
      </c>
      <c r="E21" s="57">
        <v>92.504999999999995</v>
      </c>
      <c r="F21" s="57">
        <v>52.800000000000004</v>
      </c>
      <c r="G21" s="57">
        <v>41.746213569218988</v>
      </c>
      <c r="H21" s="57">
        <v>137.6771586084682</v>
      </c>
      <c r="I21" s="57">
        <v>5.3957639133180457</v>
      </c>
      <c r="J21" s="57">
        <v>0.95124918554416427</v>
      </c>
      <c r="K21" s="57">
        <v>17.002903474593531</v>
      </c>
      <c r="L21" s="57">
        <v>161</v>
      </c>
    </row>
    <row r="22" spans="1:12" ht="22.5" x14ac:dyDescent="0.55000000000000004">
      <c r="A22" s="29" t="s">
        <v>23</v>
      </c>
      <c r="B22" s="29" t="s">
        <v>748</v>
      </c>
      <c r="C22" s="57">
        <v>1412</v>
      </c>
      <c r="D22" s="57">
        <v>1261</v>
      </c>
      <c r="E22" s="57">
        <v>21.695</v>
      </c>
      <c r="F22" s="57">
        <v>15.100000000000001</v>
      </c>
      <c r="G22" s="57">
        <v>35.723371230429194</v>
      </c>
      <c r="H22" s="57">
        <v>92.263952517872383</v>
      </c>
      <c r="I22" s="57">
        <v>3.6159556932155108</v>
      </c>
      <c r="J22" s="57">
        <v>0.67295874105010267</v>
      </c>
      <c r="K22" s="57">
        <v>13.578632857164308</v>
      </c>
      <c r="L22" s="57">
        <v>138</v>
      </c>
    </row>
    <row r="23" spans="1:12" ht="22.5" x14ac:dyDescent="0.55000000000000004">
      <c r="A23" s="29" t="s">
        <v>23</v>
      </c>
      <c r="B23" s="29" t="s">
        <v>803</v>
      </c>
      <c r="C23" s="57">
        <v>1503</v>
      </c>
      <c r="D23" s="57">
        <v>587</v>
      </c>
      <c r="E23" s="57">
        <v>5.5649999999999995</v>
      </c>
      <c r="F23" s="57">
        <v>91.600000000000009</v>
      </c>
      <c r="G23" s="57">
        <v>67.755963655912652</v>
      </c>
      <c r="H23" s="57">
        <v>98.210142092324489</v>
      </c>
      <c r="I23" s="57">
        <v>3.8489953306677851</v>
      </c>
      <c r="J23" s="57">
        <v>0.5917483447203894</v>
      </c>
      <c r="K23" s="57">
        <v>6.3209020516696652</v>
      </c>
      <c r="L23" s="57">
        <v>262</v>
      </c>
    </row>
    <row r="24" spans="1:12" ht="22.5" x14ac:dyDescent="0.55000000000000004">
      <c r="A24" s="29" t="s">
        <v>23</v>
      </c>
      <c r="B24" s="29" t="s">
        <v>824</v>
      </c>
      <c r="C24" s="57">
        <v>1320</v>
      </c>
      <c r="D24" s="57">
        <v>674</v>
      </c>
      <c r="E24" s="57">
        <v>7.13</v>
      </c>
      <c r="F24" s="57">
        <v>64.600000000000009</v>
      </c>
      <c r="G24" s="57">
        <v>53.759262307185075</v>
      </c>
      <c r="H24" s="57">
        <v>86.252420200843872</v>
      </c>
      <c r="I24" s="57">
        <v>3.3803551806263981</v>
      </c>
      <c r="J24" s="57">
        <v>0.57629905780910462</v>
      </c>
      <c r="K24" s="57">
        <v>7.2577308054946421</v>
      </c>
      <c r="L24" s="57">
        <v>208</v>
      </c>
    </row>
    <row r="25" spans="1:12" ht="22.5" x14ac:dyDescent="0.55000000000000004">
      <c r="A25" s="29" t="s">
        <v>23</v>
      </c>
      <c r="B25" s="29" t="s">
        <v>830</v>
      </c>
      <c r="C25" s="57">
        <v>1642</v>
      </c>
      <c r="D25" s="57">
        <v>1239</v>
      </c>
      <c r="E25" s="57">
        <v>29.605</v>
      </c>
      <c r="F25" s="57">
        <v>40.300000000000004</v>
      </c>
      <c r="G25" s="57">
        <v>47.180407924971256</v>
      </c>
      <c r="H25" s="57">
        <v>107.29278331044367</v>
      </c>
      <c r="I25" s="57">
        <v>4.204956974688292</v>
      </c>
      <c r="J25" s="57">
        <v>0.56979409489909005</v>
      </c>
      <c r="K25" s="57">
        <v>13.341733632059141</v>
      </c>
      <c r="L25" s="57">
        <v>182</v>
      </c>
    </row>
    <row r="26" spans="1:12" ht="22.5" x14ac:dyDescent="0.55000000000000004">
      <c r="A26" s="29" t="s">
        <v>23</v>
      </c>
      <c r="B26" s="29" t="s">
        <v>867</v>
      </c>
      <c r="C26" s="57">
        <v>1370</v>
      </c>
      <c r="D26" s="57">
        <v>991</v>
      </c>
      <c r="E26" s="57">
        <v>-1.3550000000000004</v>
      </c>
      <c r="F26" s="57">
        <v>37.9</v>
      </c>
      <c r="G26" s="57">
        <v>49.786420326779599</v>
      </c>
      <c r="H26" s="57">
        <v>89.519557329663712</v>
      </c>
      <c r="I26" s="57">
        <v>3.5083989374683071</v>
      </c>
      <c r="J26" s="57">
        <v>0.53472827921229271</v>
      </c>
      <c r="K26" s="57">
        <v>10.671233276328174</v>
      </c>
      <c r="L26" s="57">
        <v>192</v>
      </c>
    </row>
    <row r="27" spans="1:12" ht="22.5" x14ac:dyDescent="0.55000000000000004">
      <c r="A27" s="29" t="s">
        <v>23</v>
      </c>
      <c r="B27" s="29" t="s">
        <v>871</v>
      </c>
      <c r="C27" s="57">
        <v>1255</v>
      </c>
      <c r="D27" s="57">
        <v>904</v>
      </c>
      <c r="E27" s="57">
        <v>12.18</v>
      </c>
      <c r="F27" s="57">
        <v>35.1</v>
      </c>
      <c r="G27" s="57">
        <v>41.019612023898894</v>
      </c>
      <c r="H27" s="57">
        <v>82.00514193337807</v>
      </c>
      <c r="I27" s="57">
        <v>3.2138982967319163</v>
      </c>
      <c r="J27" s="57">
        <v>0.53239055816650616</v>
      </c>
      <c r="K27" s="57">
        <v>9.7344045225031977</v>
      </c>
      <c r="L27" s="57">
        <v>158</v>
      </c>
    </row>
    <row r="28" spans="1:12" ht="22.5" x14ac:dyDescent="0.55000000000000004">
      <c r="A28" s="29" t="s">
        <v>23</v>
      </c>
      <c r="B28" s="29" t="s">
        <v>874</v>
      </c>
      <c r="C28" s="57">
        <v>1355</v>
      </c>
      <c r="D28" s="57">
        <v>977</v>
      </c>
      <c r="E28" s="57">
        <v>34.414999999999999</v>
      </c>
      <c r="F28" s="57">
        <v>37.800000000000004</v>
      </c>
      <c r="G28" s="57">
        <v>36.840820084503662</v>
      </c>
      <c r="H28" s="57">
        <v>88.539416191017764</v>
      </c>
      <c r="I28" s="57">
        <v>3.4699858104157344</v>
      </c>
      <c r="J28" s="57">
        <v>0.52771511607493327</v>
      </c>
      <c r="K28" s="57">
        <v>10.520479223988524</v>
      </c>
      <c r="L28" s="57">
        <v>142</v>
      </c>
    </row>
    <row r="29" spans="1:12" ht="22.5" x14ac:dyDescent="0.55000000000000004">
      <c r="A29" s="29" t="s">
        <v>23</v>
      </c>
      <c r="B29" s="29" t="s">
        <v>889</v>
      </c>
      <c r="C29" s="57">
        <v>1229</v>
      </c>
      <c r="D29" s="57">
        <v>936</v>
      </c>
      <c r="E29" s="57">
        <v>8.7199999999999989</v>
      </c>
      <c r="F29" s="57">
        <v>29.3</v>
      </c>
      <c r="G29" s="57">
        <v>39.713627716387727</v>
      </c>
      <c r="H29" s="57">
        <v>80.306230626391752</v>
      </c>
      <c r="I29" s="57">
        <v>3.1473155431741238</v>
      </c>
      <c r="J29" s="57">
        <v>0.50738710698113765</v>
      </c>
      <c r="K29" s="57">
        <v>10.078985213565259</v>
      </c>
      <c r="L29" s="57">
        <v>153</v>
      </c>
    </row>
    <row r="30" spans="1:12" ht="22.5" x14ac:dyDescent="0.55000000000000004">
      <c r="A30" s="29" t="s">
        <v>23</v>
      </c>
      <c r="B30" s="29" t="s">
        <v>905</v>
      </c>
      <c r="C30" s="57">
        <v>1392</v>
      </c>
      <c r="D30" s="57">
        <v>1086</v>
      </c>
      <c r="E30" s="57">
        <v>12.469999999999999</v>
      </c>
      <c r="F30" s="57">
        <v>30.6</v>
      </c>
      <c r="G30" s="57">
        <v>43.298585501271603</v>
      </c>
      <c r="H30" s="57">
        <v>90.957097666344438</v>
      </c>
      <c r="I30" s="57">
        <v>3.5647381904787472</v>
      </c>
      <c r="J30" s="57">
        <v>0.4857377772962454</v>
      </c>
      <c r="K30" s="57">
        <v>11.694207202918665</v>
      </c>
      <c r="L30" s="57">
        <v>167</v>
      </c>
    </row>
    <row r="31" spans="1:12" ht="22.5" x14ac:dyDescent="0.55000000000000004">
      <c r="A31" s="29" t="s">
        <v>23</v>
      </c>
      <c r="B31" s="29" t="s">
        <v>908</v>
      </c>
      <c r="C31" s="57">
        <v>1127</v>
      </c>
      <c r="D31" s="57">
        <v>845</v>
      </c>
      <c r="E31" s="57">
        <v>5.875</v>
      </c>
      <c r="F31" s="57">
        <v>28.200000000000003</v>
      </c>
      <c r="G31" s="57">
        <v>37.569565556786522</v>
      </c>
      <c r="H31" s="57">
        <v>73.641270883599276</v>
      </c>
      <c r="I31" s="57">
        <v>2.8861062792166292</v>
      </c>
      <c r="J31" s="57">
        <v>0.47963937456810674</v>
      </c>
      <c r="K31" s="57">
        <v>9.099083873357527</v>
      </c>
      <c r="L31" s="57">
        <v>145</v>
      </c>
    </row>
    <row r="32" spans="1:12" ht="22.5" x14ac:dyDescent="0.55000000000000004">
      <c r="A32" s="29" t="s">
        <v>23</v>
      </c>
      <c r="B32" s="29" t="s">
        <v>974</v>
      </c>
      <c r="C32" s="57">
        <v>876</v>
      </c>
      <c r="D32" s="57">
        <v>746</v>
      </c>
      <c r="E32" s="57">
        <v>15.469999999999999</v>
      </c>
      <c r="F32" s="57">
        <v>13</v>
      </c>
      <c r="G32" s="57">
        <v>22.596499841740417</v>
      </c>
      <c r="H32" s="57">
        <v>57.240242496923656</v>
      </c>
      <c r="I32" s="57">
        <v>2.243326619870246</v>
      </c>
      <c r="J32" s="57">
        <v>0.40686510201231851</v>
      </c>
      <c r="K32" s="57">
        <v>8.0330373603842755</v>
      </c>
      <c r="L32" s="57">
        <v>87</v>
      </c>
    </row>
    <row r="33" spans="1:12" ht="22.5" x14ac:dyDescent="0.55000000000000004">
      <c r="A33" s="29" t="s">
        <v>23</v>
      </c>
      <c r="B33" s="29" t="s">
        <v>1000</v>
      </c>
      <c r="C33" s="57">
        <v>1027</v>
      </c>
      <c r="D33" s="57">
        <v>925</v>
      </c>
      <c r="E33" s="57">
        <v>9.2750000000000004</v>
      </c>
      <c r="F33" s="57">
        <v>10.200000000000001</v>
      </c>
      <c r="G33" s="57">
        <v>28.050109658686818</v>
      </c>
      <c r="H33" s="57">
        <v>67.106996625959582</v>
      </c>
      <c r="I33" s="57">
        <v>2.6300187655328111</v>
      </c>
      <c r="J33" s="57">
        <v>0.38216657096335688</v>
      </c>
      <c r="K33" s="57">
        <v>9.9605356010126762</v>
      </c>
      <c r="L33" s="57">
        <v>108</v>
      </c>
    </row>
    <row r="34" spans="1:12" ht="22.5" x14ac:dyDescent="0.55000000000000004">
      <c r="A34" s="29" t="s">
        <v>23</v>
      </c>
      <c r="B34" s="29" t="s">
        <v>1013</v>
      </c>
      <c r="C34" s="57">
        <v>862</v>
      </c>
      <c r="D34" s="57">
        <v>772</v>
      </c>
      <c r="E34" s="57">
        <v>3.84</v>
      </c>
      <c r="F34" s="57">
        <v>9</v>
      </c>
      <c r="G34" s="57">
        <v>25.043168297104895</v>
      </c>
      <c r="H34" s="57">
        <v>56.325444100854099</v>
      </c>
      <c r="I34" s="57">
        <v>2.2074743679545112</v>
      </c>
      <c r="J34" s="57">
        <v>0.36722548427941715</v>
      </c>
      <c r="K34" s="57">
        <v>8.313009171872201</v>
      </c>
      <c r="L34" s="57">
        <v>97</v>
      </c>
    </row>
    <row r="35" spans="1:12" ht="22.5" x14ac:dyDescent="0.55000000000000004">
      <c r="A35" s="29" t="s">
        <v>23</v>
      </c>
      <c r="B35" s="29" t="s">
        <v>370</v>
      </c>
      <c r="C35" s="57">
        <v>909</v>
      </c>
      <c r="D35" s="57">
        <v>823</v>
      </c>
      <c r="E35" s="57">
        <v>0.98499999999999943</v>
      </c>
      <c r="F35" s="57">
        <v>8.6</v>
      </c>
      <c r="G35" s="57">
        <v>27.214169025453259</v>
      </c>
      <c r="H35" s="57">
        <v>59.396553001944753</v>
      </c>
      <c r="I35" s="57">
        <v>2.3278354993859058</v>
      </c>
      <c r="J35" s="57">
        <v>0.35248767768641542</v>
      </c>
      <c r="K35" s="57">
        <v>8.8621846482523576</v>
      </c>
      <c r="L35" s="57">
        <v>105</v>
      </c>
    </row>
    <row r="36" spans="1:12" ht="22.5" x14ac:dyDescent="0.55000000000000004">
      <c r="A36" s="29" t="s">
        <v>23</v>
      </c>
      <c r="B36" s="29" t="s">
        <v>1148</v>
      </c>
      <c r="C36" s="57">
        <v>557</v>
      </c>
      <c r="D36" s="57">
        <v>356</v>
      </c>
      <c r="E36" s="57">
        <v>1.02</v>
      </c>
      <c r="F36" s="57">
        <v>20.100000000000001</v>
      </c>
      <c r="G36" s="57">
        <v>21.153741232140145</v>
      </c>
      <c r="H36" s="57">
        <v>36.395907615053055</v>
      </c>
      <c r="I36" s="57">
        <v>1.4264074512188665</v>
      </c>
      <c r="J36" s="57">
        <v>0.22320153984987545</v>
      </c>
      <c r="K36" s="57">
        <v>3.8334601880654184</v>
      </c>
      <c r="L36" s="57">
        <v>82</v>
      </c>
    </row>
    <row r="37" spans="1:12" ht="22.5" x14ac:dyDescent="0.55000000000000004">
      <c r="A37" s="29" t="s">
        <v>23</v>
      </c>
      <c r="B37" s="29" t="s">
        <v>436</v>
      </c>
      <c r="C37" s="57">
        <v>495</v>
      </c>
      <c r="D37" s="57">
        <v>306</v>
      </c>
      <c r="E37" s="57">
        <v>1.97</v>
      </c>
      <c r="F37" s="57">
        <v>18.900000000000002</v>
      </c>
      <c r="G37" s="57">
        <v>18.748468793682534</v>
      </c>
      <c r="H37" s="57">
        <v>32.344657575316454</v>
      </c>
      <c r="I37" s="57">
        <v>1.2676331927348992</v>
      </c>
      <c r="J37" s="57">
        <v>0.20531289184733537</v>
      </c>
      <c r="K37" s="57">
        <v>3.29505285828095</v>
      </c>
      <c r="L37" s="57">
        <v>72</v>
      </c>
    </row>
    <row r="38" spans="1:12" ht="22.5" x14ac:dyDescent="0.55000000000000004">
      <c r="A38" s="29" t="s">
        <v>23</v>
      </c>
      <c r="B38" s="29" t="s">
        <v>1194</v>
      </c>
      <c r="C38" s="57">
        <v>383</v>
      </c>
      <c r="D38" s="57">
        <v>262</v>
      </c>
      <c r="E38" s="57">
        <v>1.9899999999999998</v>
      </c>
      <c r="F38" s="57">
        <v>12.100000000000001</v>
      </c>
      <c r="G38" s="57">
        <v>13.552428947195533</v>
      </c>
      <c r="H38" s="57">
        <v>25.026270406760002</v>
      </c>
      <c r="I38" s="57">
        <v>0.98081517740902302</v>
      </c>
      <c r="J38" s="57">
        <v>0.17014543611506902</v>
      </c>
      <c r="K38" s="57">
        <v>2.821254408070617</v>
      </c>
      <c r="L38" s="57">
        <v>52</v>
      </c>
    </row>
    <row r="39" spans="1:12" ht="23.25" x14ac:dyDescent="0.6">
      <c r="A39" s="113" t="s">
        <v>1287</v>
      </c>
      <c r="B39" s="113"/>
      <c r="C39" s="51">
        <f t="shared" ref="C39:L39" si="0">SUM(C2:C38)</f>
        <v>334808</v>
      </c>
      <c r="D39" s="51">
        <f t="shared" si="0"/>
        <v>272938</v>
      </c>
      <c r="E39" s="51">
        <f t="shared" si="0"/>
        <v>1484.41</v>
      </c>
      <c r="F39" s="51">
        <f t="shared" si="0"/>
        <v>6187.0000000000027</v>
      </c>
      <c r="G39" s="51">
        <f t="shared" si="0"/>
        <v>10571.012723960737</v>
      </c>
      <c r="H39" s="51">
        <f t="shared" si="0"/>
        <v>21877.272956518289</v>
      </c>
      <c r="I39" s="51">
        <f t="shared" si="0"/>
        <v>857.40148281451764</v>
      </c>
      <c r="J39" s="51">
        <f t="shared" si="0"/>
        <v>136.77111406496635</v>
      </c>
      <c r="K39" s="51">
        <f t="shared" si="0"/>
        <v>2939.0363955342673</v>
      </c>
      <c r="L39" s="51">
        <f t="shared" si="0"/>
        <v>40810</v>
      </c>
    </row>
  </sheetData>
  <mergeCells count="1">
    <mergeCell ref="A39:B3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rightToLeft="1" workbookViewId="0">
      <selection activeCell="E2" sqref="E2:E103"/>
    </sheetView>
  </sheetViews>
  <sheetFormatPr defaultRowHeight="15" x14ac:dyDescent="0.25"/>
  <cols>
    <col min="3" max="3" width="11.7109375" bestFit="1" customWidth="1"/>
    <col min="4" max="4" width="10.42578125" bestFit="1" customWidth="1"/>
    <col min="5" max="5" width="9.85546875" bestFit="1" customWidth="1"/>
    <col min="6" max="11" width="9.28515625" bestFit="1" customWidth="1"/>
    <col min="12" max="12" width="9.42578125" bestFit="1" customWidth="1"/>
  </cols>
  <sheetData>
    <row r="1" spans="1:12" ht="186.75" customHeight="1" x14ac:dyDescent="0.25">
      <c r="A1" s="39" t="s">
        <v>0</v>
      </c>
      <c r="B1" s="39" t="s">
        <v>1</v>
      </c>
      <c r="C1" s="39" t="s">
        <v>2</v>
      </c>
      <c r="D1" s="39" t="s">
        <v>3</v>
      </c>
      <c r="E1" s="39" t="s">
        <v>1277</v>
      </c>
      <c r="F1" s="39" t="s">
        <v>1282</v>
      </c>
      <c r="G1" s="39" t="s">
        <v>1281</v>
      </c>
      <c r="H1" s="39" t="s">
        <v>1283</v>
      </c>
      <c r="I1" s="39" t="s">
        <v>1284</v>
      </c>
      <c r="J1" s="39" t="s">
        <v>1285</v>
      </c>
      <c r="K1" s="39" t="s">
        <v>1280</v>
      </c>
      <c r="L1" s="39" t="s">
        <v>1278</v>
      </c>
    </row>
    <row r="2" spans="1:12" ht="22.5" x14ac:dyDescent="0.45">
      <c r="A2" s="29" t="s">
        <v>11</v>
      </c>
      <c r="B2" s="29" t="s">
        <v>12</v>
      </c>
      <c r="C2" s="55">
        <v>477916</v>
      </c>
      <c r="D2" s="55">
        <v>460442</v>
      </c>
      <c r="E2" s="55">
        <v>3812.2899999999995</v>
      </c>
      <c r="F2" s="55">
        <v>1747.4</v>
      </c>
      <c r="G2" s="55">
        <v>8234.6368720576611</v>
      </c>
      <c r="H2" s="55">
        <v>19497.042709442369</v>
      </c>
      <c r="I2" s="55">
        <v>1829.06210838216</v>
      </c>
      <c r="J2" s="55">
        <v>212.74862031572789</v>
      </c>
      <c r="K2" s="55">
        <v>4507.6067100736182</v>
      </c>
      <c r="L2" s="55">
        <v>31791</v>
      </c>
    </row>
    <row r="3" spans="1:12" ht="22.5" x14ac:dyDescent="0.45">
      <c r="A3" s="29" t="s">
        <v>11</v>
      </c>
      <c r="B3" s="29" t="s">
        <v>85</v>
      </c>
      <c r="C3" s="55">
        <v>43528</v>
      </c>
      <c r="D3" s="55">
        <v>41503</v>
      </c>
      <c r="E3" s="55">
        <v>66.284999999999997</v>
      </c>
      <c r="F3" s="55">
        <v>202.5</v>
      </c>
      <c r="G3" s="55">
        <v>861.58073320479639</v>
      </c>
      <c r="H3" s="55">
        <v>1775.7666097318513</v>
      </c>
      <c r="I3" s="55">
        <v>166.58872156123388</v>
      </c>
      <c r="J3" s="55">
        <v>20.228602787325414</v>
      </c>
      <c r="K3" s="55">
        <v>406.30351116576117</v>
      </c>
      <c r="L3" s="55">
        <v>3326</v>
      </c>
    </row>
    <row r="4" spans="1:12" ht="22.5" x14ac:dyDescent="0.45">
      <c r="A4" s="29" t="s">
        <v>11</v>
      </c>
      <c r="B4" s="29" t="s">
        <v>87</v>
      </c>
      <c r="C4" s="55">
        <v>43349</v>
      </c>
      <c r="D4" s="55">
        <v>40884</v>
      </c>
      <c r="E4" s="55">
        <v>194.68</v>
      </c>
      <c r="F4" s="55">
        <v>246.5</v>
      </c>
      <c r="G4" s="55">
        <v>827.51081381346739</v>
      </c>
      <c r="H4" s="55">
        <v>1768.4641326333858</v>
      </c>
      <c r="I4" s="55">
        <v>165.90365950555798</v>
      </c>
      <c r="J4" s="55">
        <v>19.246919394188069</v>
      </c>
      <c r="K4" s="55">
        <v>400.24366312076188</v>
      </c>
      <c r="L4" s="55">
        <v>3195</v>
      </c>
    </row>
    <row r="5" spans="1:12" ht="22.5" x14ac:dyDescent="0.45">
      <c r="A5" s="29" t="s">
        <v>11</v>
      </c>
      <c r="B5" s="29" t="s">
        <v>108</v>
      </c>
      <c r="C5" s="55">
        <v>33379</v>
      </c>
      <c r="D5" s="55">
        <v>32337</v>
      </c>
      <c r="E5" s="55">
        <v>105.91499999999999</v>
      </c>
      <c r="F5" s="55">
        <v>104.2</v>
      </c>
      <c r="G5" s="55">
        <v>625.48606060213888</v>
      </c>
      <c r="H5" s="55">
        <v>1361.7283970372969</v>
      </c>
      <c r="I5" s="55">
        <v>127.74685115310665</v>
      </c>
      <c r="J5" s="55">
        <v>15.060224535499191</v>
      </c>
      <c r="K5" s="55">
        <v>316.5707693556422</v>
      </c>
      <c r="L5" s="55">
        <v>2415</v>
      </c>
    </row>
    <row r="6" spans="1:12" ht="22.5" x14ac:dyDescent="0.45">
      <c r="A6" s="29" t="s">
        <v>11</v>
      </c>
      <c r="B6" s="29" t="s">
        <v>126</v>
      </c>
      <c r="C6" s="55">
        <v>28988</v>
      </c>
      <c r="D6" s="55">
        <v>27636</v>
      </c>
      <c r="E6" s="55">
        <v>176.71999999999997</v>
      </c>
      <c r="F6" s="55">
        <v>135.20000000000002</v>
      </c>
      <c r="G6" s="55">
        <v>527.65900576585557</v>
      </c>
      <c r="H6" s="55">
        <v>1182.5933303369534</v>
      </c>
      <c r="I6" s="55">
        <v>110.94178139627476</v>
      </c>
      <c r="J6" s="55">
        <v>13.138440683651417</v>
      </c>
      <c r="K6" s="55">
        <v>270.54920932407236</v>
      </c>
      <c r="L6" s="55">
        <v>2037</v>
      </c>
    </row>
    <row r="7" spans="1:12" ht="22.5" x14ac:dyDescent="0.45">
      <c r="A7" s="29" t="s">
        <v>11</v>
      </c>
      <c r="B7" s="29" t="s">
        <v>131</v>
      </c>
      <c r="C7" s="55">
        <v>28741</v>
      </c>
      <c r="D7" s="55">
        <v>28221</v>
      </c>
      <c r="E7" s="55">
        <v>1294.2950000000001</v>
      </c>
      <c r="F7" s="55">
        <v>52</v>
      </c>
      <c r="G7" s="55">
        <v>106.27492583155122</v>
      </c>
      <c r="H7" s="55">
        <v>1172.5167278602999</v>
      </c>
      <c r="I7" s="55">
        <v>109.99647230268846</v>
      </c>
      <c r="J7" s="55">
        <v>12.483441520456235</v>
      </c>
      <c r="K7" s="55">
        <v>276.27620626482292</v>
      </c>
      <c r="L7" s="55">
        <v>410</v>
      </c>
    </row>
    <row r="8" spans="1:12" ht="22.5" x14ac:dyDescent="0.45">
      <c r="A8" s="29" t="s">
        <v>11</v>
      </c>
      <c r="B8" s="29" t="s">
        <v>161</v>
      </c>
      <c r="C8" s="55">
        <v>21308</v>
      </c>
      <c r="D8" s="55">
        <v>19897</v>
      </c>
      <c r="E8" s="55">
        <v>4.7149999999999981</v>
      </c>
      <c r="F8" s="55">
        <v>141.1</v>
      </c>
      <c r="G8" s="55">
        <v>444.82037506506452</v>
      </c>
      <c r="H8" s="55">
        <v>869.28034644748868</v>
      </c>
      <c r="I8" s="55">
        <v>81.549174761688377</v>
      </c>
      <c r="J8" s="55">
        <v>9.543962910689638</v>
      </c>
      <c r="K8" s="55">
        <v>194.78642415404067</v>
      </c>
      <c r="L8" s="55">
        <v>1717</v>
      </c>
    </row>
    <row r="9" spans="1:12" ht="22.5" x14ac:dyDescent="0.45">
      <c r="A9" s="29" t="s">
        <v>11</v>
      </c>
      <c r="B9" s="29" t="s">
        <v>166</v>
      </c>
      <c r="C9" s="55">
        <v>20184</v>
      </c>
      <c r="D9" s="55">
        <v>18148</v>
      </c>
      <c r="E9" s="55">
        <v>158.56</v>
      </c>
      <c r="F9" s="55">
        <v>203.60000000000002</v>
      </c>
      <c r="G9" s="55">
        <v>389.59809656662696</v>
      </c>
      <c r="H9" s="55">
        <v>823.42568578449925</v>
      </c>
      <c r="I9" s="55">
        <v>77.247444311522344</v>
      </c>
      <c r="J9" s="55">
        <v>8.8896432072073139</v>
      </c>
      <c r="K9" s="55">
        <v>177.66417176195054</v>
      </c>
      <c r="L9" s="55">
        <v>1504</v>
      </c>
    </row>
    <row r="10" spans="1:12" ht="22.5" x14ac:dyDescent="0.45">
      <c r="A10" s="29" t="s">
        <v>11</v>
      </c>
      <c r="B10" s="29" t="s">
        <v>173</v>
      </c>
      <c r="C10" s="55">
        <v>18578</v>
      </c>
      <c r="D10" s="55">
        <v>17094</v>
      </c>
      <c r="E10" s="55">
        <v>211.03000000000003</v>
      </c>
      <c r="F10" s="55">
        <v>148.4</v>
      </c>
      <c r="G10" s="55">
        <v>323.46010951503774</v>
      </c>
      <c r="H10" s="55">
        <v>757.90737170553052</v>
      </c>
      <c r="I10" s="55">
        <v>71.101021622050254</v>
      </c>
      <c r="J10" s="55">
        <v>8.4314155768558301</v>
      </c>
      <c r="K10" s="55">
        <v>167.34578753023931</v>
      </c>
      <c r="L10" s="55">
        <v>1249</v>
      </c>
    </row>
    <row r="11" spans="1:12" ht="22.5" x14ac:dyDescent="0.45">
      <c r="A11" s="29" t="s">
        <v>11</v>
      </c>
      <c r="B11" s="29" t="s">
        <v>184</v>
      </c>
      <c r="C11" s="55">
        <v>18965</v>
      </c>
      <c r="D11" s="55">
        <v>18399</v>
      </c>
      <c r="E11" s="55">
        <v>130.20499999999998</v>
      </c>
      <c r="F11" s="55">
        <v>56.6</v>
      </c>
      <c r="G11" s="55">
        <v>330.26557918974459</v>
      </c>
      <c r="H11" s="55">
        <v>773.69540878433554</v>
      </c>
      <c r="I11" s="55">
        <v>72.582133440746205</v>
      </c>
      <c r="J11" s="55">
        <v>8.0333880770635702</v>
      </c>
      <c r="K11" s="55">
        <v>180.12139609037513</v>
      </c>
      <c r="L11" s="55">
        <v>1275</v>
      </c>
    </row>
    <row r="12" spans="1:12" ht="22.5" x14ac:dyDescent="0.45">
      <c r="A12" s="29" t="s">
        <v>11</v>
      </c>
      <c r="B12" s="29" t="s">
        <v>165</v>
      </c>
      <c r="C12" s="55">
        <v>16430</v>
      </c>
      <c r="D12" s="55">
        <v>15717</v>
      </c>
      <c r="E12" s="55">
        <v>15.414999999999997</v>
      </c>
      <c r="F12" s="55">
        <v>71.3</v>
      </c>
      <c r="G12" s="55">
        <v>326.90754150806475</v>
      </c>
      <c r="H12" s="55">
        <v>670.2776465239458</v>
      </c>
      <c r="I12" s="55">
        <v>62.880276953939372</v>
      </c>
      <c r="J12" s="55">
        <v>7.753722459251188</v>
      </c>
      <c r="K12" s="55">
        <v>153.86531780816492</v>
      </c>
      <c r="L12" s="55">
        <v>1262</v>
      </c>
    </row>
    <row r="13" spans="1:12" ht="22.5" x14ac:dyDescent="0.45">
      <c r="A13" s="29" t="s">
        <v>11</v>
      </c>
      <c r="B13" s="29" t="s">
        <v>220</v>
      </c>
      <c r="C13" s="55">
        <v>15338</v>
      </c>
      <c r="D13" s="55">
        <v>14720</v>
      </c>
      <c r="E13" s="55">
        <v>89.1</v>
      </c>
      <c r="F13" s="55">
        <v>61.800000000000004</v>
      </c>
      <c r="G13" s="55">
        <v>277.72419218485351</v>
      </c>
      <c r="H13" s="55">
        <v>625.72845662716259</v>
      </c>
      <c r="I13" s="55">
        <v>58.70101569808412</v>
      </c>
      <c r="J13" s="55">
        <v>6.7742133371949897</v>
      </c>
      <c r="K13" s="55">
        <v>144.10494866298833</v>
      </c>
      <c r="L13" s="55">
        <v>1072</v>
      </c>
    </row>
    <row r="14" spans="1:12" ht="22.5" x14ac:dyDescent="0.45">
      <c r="A14" s="29" t="s">
        <v>11</v>
      </c>
      <c r="B14" s="29" t="s">
        <v>236</v>
      </c>
      <c r="C14" s="55">
        <v>13210</v>
      </c>
      <c r="D14" s="55">
        <v>12673</v>
      </c>
      <c r="E14" s="55">
        <v>100.035</v>
      </c>
      <c r="F14" s="55">
        <v>53.7</v>
      </c>
      <c r="G14" s="55">
        <v>231.13131893573851</v>
      </c>
      <c r="H14" s="55">
        <v>538.91465067445677</v>
      </c>
      <c r="I14" s="55">
        <v>50.55681427641747</v>
      </c>
      <c r="J14" s="55">
        <v>6.0255846255679648</v>
      </c>
      <c r="K14" s="55">
        <v>124.06535423954152</v>
      </c>
      <c r="L14" s="55">
        <v>892</v>
      </c>
    </row>
    <row r="15" spans="1:12" ht="22.5" x14ac:dyDescent="0.45">
      <c r="A15" s="29" t="s">
        <v>11</v>
      </c>
      <c r="B15" s="29" t="s">
        <v>268</v>
      </c>
      <c r="C15" s="55">
        <v>10970</v>
      </c>
      <c r="D15" s="55">
        <v>10562</v>
      </c>
      <c r="E15" s="55">
        <v>60.089999999999996</v>
      </c>
      <c r="F15" s="55">
        <v>40.800000000000004</v>
      </c>
      <c r="G15" s="55">
        <v>198.79583043394496</v>
      </c>
      <c r="H15" s="55">
        <v>447.5316970400296</v>
      </c>
      <c r="I15" s="55">
        <v>41.983970674663112</v>
      </c>
      <c r="J15" s="55">
        <v>4.9478256290324891</v>
      </c>
      <c r="K15" s="55">
        <v>103.3992165610382</v>
      </c>
      <c r="L15" s="55">
        <v>767</v>
      </c>
    </row>
    <row r="16" spans="1:12" ht="22.5" x14ac:dyDescent="0.45">
      <c r="A16" s="29" t="s">
        <v>11</v>
      </c>
      <c r="B16" s="29" t="s">
        <v>281</v>
      </c>
      <c r="C16" s="55">
        <v>10207</v>
      </c>
      <c r="D16" s="55">
        <v>9431</v>
      </c>
      <c r="E16" s="55">
        <v>45.545000000000002</v>
      </c>
      <c r="F16" s="55">
        <v>77.600000000000009</v>
      </c>
      <c r="G16" s="55">
        <v>201.06427386303346</v>
      </c>
      <c r="H16" s="55">
        <v>416.4043784583028</v>
      </c>
      <c r="I16" s="55">
        <v>39.06384582281553</v>
      </c>
      <c r="J16" s="55">
        <v>4.6840593685009848</v>
      </c>
      <c r="K16" s="55">
        <v>92.327022475587157</v>
      </c>
      <c r="L16" s="55">
        <v>776</v>
      </c>
    </row>
    <row r="17" spans="1:12" ht="22.5" x14ac:dyDescent="0.45">
      <c r="A17" s="29" t="s">
        <v>11</v>
      </c>
      <c r="B17" s="29" t="s">
        <v>297</v>
      </c>
      <c r="C17" s="55">
        <v>9591</v>
      </c>
      <c r="D17" s="55">
        <v>9091</v>
      </c>
      <c r="E17" s="55">
        <v>17.544999999999998</v>
      </c>
      <c r="F17" s="55">
        <v>50</v>
      </c>
      <c r="G17" s="55">
        <v>190.53633723425378</v>
      </c>
      <c r="H17" s="55">
        <v>391.27406620883534</v>
      </c>
      <c r="I17" s="55">
        <v>36.70631383233308</v>
      </c>
      <c r="J17" s="55">
        <v>4.3840099593028601</v>
      </c>
      <c r="K17" s="55">
        <v>88.998511433099651</v>
      </c>
      <c r="L17" s="55">
        <v>736</v>
      </c>
    </row>
    <row r="18" spans="1:12" ht="22.5" x14ac:dyDescent="0.45">
      <c r="A18" s="29" t="s">
        <v>11</v>
      </c>
      <c r="B18" s="29" t="s">
        <v>300</v>
      </c>
      <c r="C18" s="55">
        <v>8577</v>
      </c>
      <c r="D18" s="55">
        <v>7933</v>
      </c>
      <c r="E18" s="55">
        <v>5.7349999999999968</v>
      </c>
      <c r="F18" s="55">
        <v>64.400000000000006</v>
      </c>
      <c r="G18" s="55">
        <v>179.94431701167406</v>
      </c>
      <c r="H18" s="55">
        <v>349.90696130467944</v>
      </c>
      <c r="I18" s="55">
        <v>32.825571237610347</v>
      </c>
      <c r="J18" s="55">
        <v>4.3092693908884723</v>
      </c>
      <c r="K18" s="55">
        <v>77.661994411921626</v>
      </c>
      <c r="L18" s="55">
        <v>695</v>
      </c>
    </row>
    <row r="19" spans="1:12" ht="22.5" x14ac:dyDescent="0.45">
      <c r="A19" s="29" t="s">
        <v>11</v>
      </c>
      <c r="B19" s="29" t="s">
        <v>308</v>
      </c>
      <c r="C19" s="55">
        <v>8529</v>
      </c>
      <c r="D19" s="55">
        <v>8377</v>
      </c>
      <c r="E19" s="55">
        <v>131.315</v>
      </c>
      <c r="F19" s="55">
        <v>15.200000000000001</v>
      </c>
      <c r="G19" s="55">
        <v>119.72688528682433</v>
      </c>
      <c r="H19" s="55">
        <v>347.94875515537029</v>
      </c>
      <c r="I19" s="55">
        <v>32.641867446144182</v>
      </c>
      <c r="J19" s="55">
        <v>3.9925052727540384</v>
      </c>
      <c r="K19" s="55">
        <v>82.008638243875893</v>
      </c>
      <c r="L19" s="55">
        <v>462</v>
      </c>
    </row>
    <row r="20" spans="1:12" ht="22.5" x14ac:dyDescent="0.45">
      <c r="A20" s="29" t="s">
        <v>11</v>
      </c>
      <c r="B20" s="29" t="s">
        <v>323</v>
      </c>
      <c r="C20" s="55">
        <v>8036</v>
      </c>
      <c r="D20" s="55">
        <v>7845</v>
      </c>
      <c r="E20" s="55">
        <v>46.674999999999997</v>
      </c>
      <c r="F20" s="55">
        <v>19.100000000000001</v>
      </c>
      <c r="G20" s="55">
        <v>141.28355233404582</v>
      </c>
      <c r="H20" s="55">
        <v>327.83634616350753</v>
      </c>
      <c r="I20" s="55">
        <v>30.755076421293779</v>
      </c>
      <c r="J20" s="55">
        <v>3.659977689281297</v>
      </c>
      <c r="K20" s="55">
        <v>76.800497436218976</v>
      </c>
      <c r="L20" s="55">
        <v>545</v>
      </c>
    </row>
    <row r="21" spans="1:12" ht="22.5" x14ac:dyDescent="0.45">
      <c r="A21" s="29" t="s">
        <v>11</v>
      </c>
      <c r="B21" s="29" t="s">
        <v>324</v>
      </c>
      <c r="C21" s="55">
        <v>7298</v>
      </c>
      <c r="D21" s="55">
        <v>6909</v>
      </c>
      <c r="E21" s="55">
        <v>2.2549999999999955</v>
      </c>
      <c r="F21" s="55">
        <v>38.900000000000006</v>
      </c>
      <c r="G21" s="55">
        <v>149.01861195462166</v>
      </c>
      <c r="H21" s="55">
        <v>297.72892661787932</v>
      </c>
      <c r="I21" s="55">
        <v>27.930630627501493</v>
      </c>
      <c r="J21" s="55">
        <v>3.6579393101427229</v>
      </c>
      <c r="K21" s="55">
        <v>67.637302331018091</v>
      </c>
      <c r="L21" s="55">
        <v>575</v>
      </c>
    </row>
    <row r="22" spans="1:12" ht="22.5" x14ac:dyDescent="0.45">
      <c r="A22" s="29" t="s">
        <v>11</v>
      </c>
      <c r="B22" s="29" t="s">
        <v>362</v>
      </c>
      <c r="C22" s="55">
        <v>6061</v>
      </c>
      <c r="D22" s="55">
        <v>5770</v>
      </c>
      <c r="E22" s="55">
        <v>20.85</v>
      </c>
      <c r="F22" s="55">
        <v>29.1</v>
      </c>
      <c r="G22" s="55">
        <v>116.14734280547098</v>
      </c>
      <c r="H22" s="55">
        <v>247.26432231172464</v>
      </c>
      <c r="I22" s="55">
        <v>23.196430834925533</v>
      </c>
      <c r="J22" s="55">
        <v>2.9454578552397472</v>
      </c>
      <c r="K22" s="55">
        <v>56.486790338684955</v>
      </c>
      <c r="L22" s="55">
        <v>448</v>
      </c>
    </row>
    <row r="23" spans="1:12" ht="22.5" x14ac:dyDescent="0.45">
      <c r="A23" s="29" t="s">
        <v>11</v>
      </c>
      <c r="B23" s="29" t="s">
        <v>376</v>
      </c>
      <c r="C23" s="55">
        <v>5717</v>
      </c>
      <c r="D23" s="55">
        <v>5325</v>
      </c>
      <c r="E23" s="55">
        <v>21.475000000000001</v>
      </c>
      <c r="F23" s="55">
        <v>39.200000000000003</v>
      </c>
      <c r="G23" s="55">
        <v>112.63492428509875</v>
      </c>
      <c r="H23" s="55">
        <v>233.23051157500905</v>
      </c>
      <c r="I23" s="55">
        <v>21.879886996084686</v>
      </c>
      <c r="J23" s="55">
        <v>2.7613242730552092</v>
      </c>
      <c r="K23" s="55">
        <v>52.130356768370433</v>
      </c>
      <c r="L23" s="55">
        <v>435</v>
      </c>
    </row>
    <row r="24" spans="1:12" ht="22.5" x14ac:dyDescent="0.45">
      <c r="A24" s="29" t="s">
        <v>11</v>
      </c>
      <c r="B24" s="29" t="s">
        <v>379</v>
      </c>
      <c r="C24" s="55">
        <v>5650</v>
      </c>
      <c r="D24" s="55">
        <v>5101</v>
      </c>
      <c r="E24" s="55">
        <v>11.794999999999998</v>
      </c>
      <c r="F24" s="55">
        <v>54.900000000000006</v>
      </c>
      <c r="G24" s="55">
        <v>119.7101585352661</v>
      </c>
      <c r="H24" s="55">
        <v>230.49718215826502</v>
      </c>
      <c r="I24" s="55">
        <v>21.623467120496496</v>
      </c>
      <c r="J24" s="55">
        <v>2.7191977708580088</v>
      </c>
      <c r="K24" s="55">
        <v>49.937455375672791</v>
      </c>
      <c r="L24" s="55">
        <v>462</v>
      </c>
    </row>
    <row r="25" spans="1:12" ht="22.5" x14ac:dyDescent="0.45">
      <c r="A25" s="29" t="s">
        <v>11</v>
      </c>
      <c r="B25" s="29" t="s">
        <v>380</v>
      </c>
      <c r="C25" s="55">
        <v>5273</v>
      </c>
      <c r="D25" s="55">
        <v>4321</v>
      </c>
      <c r="E25" s="55">
        <v>16.695</v>
      </c>
      <c r="F25" s="55">
        <v>95.2</v>
      </c>
      <c r="G25" s="55">
        <v>123.53599196172802</v>
      </c>
      <c r="H25" s="55">
        <v>215.11710469389936</v>
      </c>
      <c r="I25" s="55">
        <v>20.180626925022658</v>
      </c>
      <c r="J25" s="55">
        <v>2.7160722561788617</v>
      </c>
      <c r="K25" s="55">
        <v>42.301459454672056</v>
      </c>
      <c r="L25" s="55">
        <v>477</v>
      </c>
    </row>
    <row r="26" spans="1:12" ht="22.5" x14ac:dyDescent="0.45">
      <c r="A26" s="29" t="s">
        <v>11</v>
      </c>
      <c r="B26" s="29" t="s">
        <v>388</v>
      </c>
      <c r="C26" s="55">
        <v>4665</v>
      </c>
      <c r="D26" s="55">
        <v>4425</v>
      </c>
      <c r="E26" s="55">
        <v>96.275000000000006</v>
      </c>
      <c r="F26" s="55">
        <v>24</v>
      </c>
      <c r="G26" s="55">
        <v>61.735125263614897</v>
      </c>
      <c r="H26" s="55">
        <v>190.3131601359834</v>
      </c>
      <c r="I26" s="55">
        <v>17.853712233117903</v>
      </c>
      <c r="J26" s="55">
        <v>2.6114354603987184</v>
      </c>
      <c r="K26" s="55">
        <v>43.319592244138818</v>
      </c>
      <c r="L26" s="55">
        <v>238</v>
      </c>
    </row>
    <row r="27" spans="1:12" ht="22.5" x14ac:dyDescent="0.45">
      <c r="A27" s="29" t="s">
        <v>11</v>
      </c>
      <c r="B27" s="29" t="s">
        <v>399</v>
      </c>
      <c r="C27" s="55">
        <v>5635</v>
      </c>
      <c r="D27" s="55">
        <v>5285</v>
      </c>
      <c r="E27" s="55">
        <v>28.475000000000001</v>
      </c>
      <c r="F27" s="55">
        <v>35</v>
      </c>
      <c r="G27" s="55">
        <v>107.3912020483808</v>
      </c>
      <c r="H27" s="55">
        <v>229.8852427366059</v>
      </c>
      <c r="I27" s="55">
        <v>21.566059685663319</v>
      </c>
      <c r="J27" s="55">
        <v>2.5108754228957237</v>
      </c>
      <c r="K27" s="55">
        <v>51.738767233960147</v>
      </c>
      <c r="L27" s="55">
        <v>415</v>
      </c>
    </row>
    <row r="28" spans="1:12" ht="22.5" x14ac:dyDescent="0.45">
      <c r="A28" s="29" t="s">
        <v>11</v>
      </c>
      <c r="B28" s="29" t="s">
        <v>406</v>
      </c>
      <c r="C28" s="55">
        <v>5592</v>
      </c>
      <c r="D28" s="55">
        <v>5393</v>
      </c>
      <c r="E28" s="55">
        <v>14.834999999999997</v>
      </c>
      <c r="F28" s="55">
        <v>19.900000000000002</v>
      </c>
      <c r="G28" s="55">
        <v>106.59343687006033</v>
      </c>
      <c r="H28" s="55">
        <v>228.13101639451645</v>
      </c>
      <c r="I28" s="55">
        <v>21.401491705808212</v>
      </c>
      <c r="J28" s="55">
        <v>2.4714667595499553</v>
      </c>
      <c r="K28" s="55">
        <v>52.79605897686794</v>
      </c>
      <c r="L28" s="55">
        <v>412</v>
      </c>
    </row>
    <row r="29" spans="1:12" ht="22.5" x14ac:dyDescent="0.45">
      <c r="A29" s="29" t="s">
        <v>11</v>
      </c>
      <c r="B29" s="29" t="s">
        <v>421</v>
      </c>
      <c r="C29" s="55">
        <v>5284</v>
      </c>
      <c r="D29" s="55">
        <v>5182</v>
      </c>
      <c r="E29" s="55">
        <v>47.19</v>
      </c>
      <c r="F29" s="55">
        <v>10.200000000000001</v>
      </c>
      <c r="G29" s="55">
        <v>86.388228352864303</v>
      </c>
      <c r="H29" s="55">
        <v>215.56586026978272</v>
      </c>
      <c r="I29" s="55">
        <v>20.222725710566987</v>
      </c>
      <c r="J29" s="55">
        <v>2.4061027351730089</v>
      </c>
      <c r="K29" s="55">
        <v>50.730424182853632</v>
      </c>
      <c r="L29" s="55">
        <v>334</v>
      </c>
    </row>
    <row r="30" spans="1:12" ht="22.5" x14ac:dyDescent="0.45">
      <c r="A30" s="29" t="s">
        <v>11</v>
      </c>
      <c r="B30" s="29" t="s">
        <v>427</v>
      </c>
      <c r="C30" s="55">
        <v>5021</v>
      </c>
      <c r="D30" s="55">
        <v>4696</v>
      </c>
      <c r="E30" s="55">
        <v>23.619999999999997</v>
      </c>
      <c r="F30" s="55">
        <v>32.5</v>
      </c>
      <c r="G30" s="55">
        <v>96.684793795820127</v>
      </c>
      <c r="H30" s="55">
        <v>204.8365224100263</v>
      </c>
      <c r="I30" s="55">
        <v>19.216182019825293</v>
      </c>
      <c r="J30" s="55">
        <v>2.3279648681943304</v>
      </c>
      <c r="K30" s="55">
        <v>45.972611339768555</v>
      </c>
      <c r="L30" s="55">
        <v>373</v>
      </c>
    </row>
    <row r="31" spans="1:12" ht="22.5" x14ac:dyDescent="0.45">
      <c r="A31" s="29" t="s">
        <v>11</v>
      </c>
      <c r="B31" s="29" t="s">
        <v>452</v>
      </c>
      <c r="C31" s="55">
        <v>4480</v>
      </c>
      <c r="D31" s="55">
        <v>4350</v>
      </c>
      <c r="E31" s="55">
        <v>16.850000000000001</v>
      </c>
      <c r="F31" s="55">
        <v>13</v>
      </c>
      <c r="G31" s="55">
        <v>82.713953861051039</v>
      </c>
      <c r="H31" s="55">
        <v>182.76590726885439</v>
      </c>
      <c r="I31" s="55">
        <v>17.145687203508725</v>
      </c>
      <c r="J31" s="55">
        <v>2.0347100561247862</v>
      </c>
      <c r="K31" s="55">
        <v>42.585361867119509</v>
      </c>
      <c r="L31" s="55">
        <v>319</v>
      </c>
    </row>
    <row r="32" spans="1:12" ht="22.5" x14ac:dyDescent="0.45">
      <c r="A32" s="29" t="s">
        <v>11</v>
      </c>
      <c r="B32" s="29" t="s">
        <v>154</v>
      </c>
      <c r="C32" s="55">
        <v>4117</v>
      </c>
      <c r="D32" s="55">
        <v>3858</v>
      </c>
      <c r="E32" s="55">
        <v>18.21</v>
      </c>
      <c r="F32" s="55">
        <v>25.900000000000002</v>
      </c>
      <c r="G32" s="55">
        <v>79.417962232372872</v>
      </c>
      <c r="H32" s="55">
        <v>167.95697326470389</v>
      </c>
      <c r="I32" s="55">
        <v>15.756427280545854</v>
      </c>
      <c r="J32" s="55">
        <v>1.988506795650437</v>
      </c>
      <c r="K32" s="55">
        <v>37.768810593872892</v>
      </c>
      <c r="L32" s="55">
        <v>307</v>
      </c>
    </row>
    <row r="33" spans="1:12" ht="22.5" x14ac:dyDescent="0.45">
      <c r="A33" s="29" t="s">
        <v>11</v>
      </c>
      <c r="B33" s="29" t="s">
        <v>470</v>
      </c>
      <c r="C33" s="55">
        <v>3685</v>
      </c>
      <c r="D33" s="55">
        <v>3409</v>
      </c>
      <c r="E33" s="55">
        <v>7.8549999999999986</v>
      </c>
      <c r="F33" s="55">
        <v>27.6</v>
      </c>
      <c r="G33" s="55">
        <v>75.395808659314085</v>
      </c>
      <c r="H33" s="55">
        <v>150.33311792092152</v>
      </c>
      <c r="I33" s="55">
        <v>14.10309315735037</v>
      </c>
      <c r="J33" s="55">
        <v>1.8765318349714264</v>
      </c>
      <c r="K33" s="55">
        <v>33.373218070117339</v>
      </c>
      <c r="L33" s="55">
        <v>291</v>
      </c>
    </row>
    <row r="34" spans="1:12" ht="22.5" x14ac:dyDescent="0.45">
      <c r="A34" s="29" t="s">
        <v>11</v>
      </c>
      <c r="B34" s="29" t="s">
        <v>479</v>
      </c>
      <c r="C34" s="55">
        <v>3964</v>
      </c>
      <c r="D34" s="55">
        <v>3609</v>
      </c>
      <c r="E34" s="55">
        <v>34.254999999999995</v>
      </c>
      <c r="F34" s="55">
        <v>35.5</v>
      </c>
      <c r="G34" s="55">
        <v>73.975297086153816</v>
      </c>
      <c r="H34" s="55">
        <v>161.71519116378096</v>
      </c>
      <c r="I34" s="55">
        <v>15.170871445247453</v>
      </c>
      <c r="J34" s="55">
        <v>1.8478586350888158</v>
      </c>
      <c r="K34" s="55">
        <v>35.331165742168807</v>
      </c>
      <c r="L34" s="55">
        <v>286</v>
      </c>
    </row>
    <row r="35" spans="1:12" ht="22.5" x14ac:dyDescent="0.45">
      <c r="A35" s="29" t="s">
        <v>11</v>
      </c>
      <c r="B35" s="29" t="s">
        <v>487</v>
      </c>
      <c r="C35" s="55">
        <v>3589</v>
      </c>
      <c r="D35" s="55">
        <v>3414</v>
      </c>
      <c r="E35" s="55">
        <v>34.529999999999994</v>
      </c>
      <c r="F35" s="55">
        <v>17.5</v>
      </c>
      <c r="G35" s="55">
        <v>61.076892589066091</v>
      </c>
      <c r="H35" s="55">
        <v>146.4167056223032</v>
      </c>
      <c r="I35" s="55">
        <v>13.73568557441804</v>
      </c>
      <c r="J35" s="55">
        <v>1.8274748437030739</v>
      </c>
      <c r="K35" s="55">
        <v>33.422166761918618</v>
      </c>
      <c r="L35" s="55">
        <v>236</v>
      </c>
    </row>
    <row r="36" spans="1:12" ht="22.5" x14ac:dyDescent="0.45">
      <c r="A36" s="29" t="s">
        <v>11</v>
      </c>
      <c r="B36" s="29" t="s">
        <v>507</v>
      </c>
      <c r="C36" s="55">
        <v>3907</v>
      </c>
      <c r="D36" s="55">
        <v>3806</v>
      </c>
      <c r="E36" s="55">
        <v>32.369999999999997</v>
      </c>
      <c r="F36" s="55">
        <v>10.100000000000001</v>
      </c>
      <c r="G36" s="55">
        <v>65.588314842843616</v>
      </c>
      <c r="H36" s="55">
        <v>159.38982136147635</v>
      </c>
      <c r="I36" s="55">
        <v>14.952723192881383</v>
      </c>
      <c r="J36" s="55">
        <v>1.7097924214360554</v>
      </c>
      <c r="K36" s="55">
        <v>37.259744199139504</v>
      </c>
      <c r="L36" s="55">
        <v>253</v>
      </c>
    </row>
    <row r="37" spans="1:12" ht="22.5" x14ac:dyDescent="0.45">
      <c r="A37" s="29" t="s">
        <v>11</v>
      </c>
      <c r="B37" s="29" t="s">
        <v>569</v>
      </c>
      <c r="C37" s="55">
        <v>3226</v>
      </c>
      <c r="D37" s="55">
        <v>3027</v>
      </c>
      <c r="E37" s="55">
        <v>11.165000000000001</v>
      </c>
      <c r="F37" s="55">
        <v>19.900000000000002</v>
      </c>
      <c r="G37" s="55">
        <v>63.254899657594962</v>
      </c>
      <c r="H37" s="55">
        <v>131.60777161815273</v>
      </c>
      <c r="I37" s="55">
        <v>12.346425651455167</v>
      </c>
      <c r="J37" s="55">
        <v>1.37522645882474</v>
      </c>
      <c r="K37" s="55">
        <v>29.633538016499024</v>
      </c>
      <c r="L37" s="55">
        <v>244</v>
      </c>
    </row>
    <row r="38" spans="1:12" ht="22.5" x14ac:dyDescent="0.45">
      <c r="A38" s="29" t="s">
        <v>11</v>
      </c>
      <c r="B38" s="29" t="s">
        <v>574</v>
      </c>
      <c r="C38" s="55">
        <v>3021</v>
      </c>
      <c r="D38" s="55">
        <v>2773</v>
      </c>
      <c r="E38" s="55">
        <v>5.9349999999999996</v>
      </c>
      <c r="F38" s="55">
        <v>24.8</v>
      </c>
      <c r="G38" s="55">
        <v>62.732963558535836</v>
      </c>
      <c r="H38" s="55">
        <v>123.24459952214488</v>
      </c>
      <c r="I38" s="55">
        <v>11.561857375401756</v>
      </c>
      <c r="J38" s="55">
        <v>1.3639474275912962</v>
      </c>
      <c r="K38" s="55">
        <v>27.146944472993653</v>
      </c>
      <c r="L38" s="55">
        <v>242</v>
      </c>
    </row>
    <row r="39" spans="1:12" ht="22.5" x14ac:dyDescent="0.45">
      <c r="A39" s="29" t="s">
        <v>11</v>
      </c>
      <c r="B39" s="29" t="s">
        <v>587</v>
      </c>
      <c r="C39" s="55">
        <v>2975</v>
      </c>
      <c r="D39" s="55">
        <v>2887</v>
      </c>
      <c r="E39" s="55">
        <v>22.065000000000001</v>
      </c>
      <c r="F39" s="55">
        <v>8.8000000000000007</v>
      </c>
      <c r="G39" s="55">
        <v>51.186061990598873</v>
      </c>
      <c r="H39" s="55">
        <v>121.36798529572361</v>
      </c>
      <c r="I39" s="55">
        <v>11.385807908580013</v>
      </c>
      <c r="J39" s="55">
        <v>1.3284796305801048</v>
      </c>
      <c r="K39" s="55">
        <v>28.262974646062993</v>
      </c>
      <c r="L39" s="55">
        <v>198</v>
      </c>
    </row>
    <row r="40" spans="1:12" ht="22.5" x14ac:dyDescent="0.45">
      <c r="A40" s="29" t="s">
        <v>11</v>
      </c>
      <c r="B40" s="29" t="s">
        <v>588</v>
      </c>
      <c r="C40" s="55">
        <v>2866</v>
      </c>
      <c r="D40" s="55">
        <v>2755</v>
      </c>
      <c r="E40" s="55">
        <v>17.425000000000001</v>
      </c>
      <c r="F40" s="55">
        <v>11.100000000000001</v>
      </c>
      <c r="G40" s="55">
        <v>51.462779291800103</v>
      </c>
      <c r="H40" s="55">
        <v>116.92122549833407</v>
      </c>
      <c r="I40" s="55">
        <v>10.968647215458931</v>
      </c>
      <c r="J40" s="55">
        <v>1.3207337898535227</v>
      </c>
      <c r="K40" s="55">
        <v>26.970729182509025</v>
      </c>
      <c r="L40" s="55">
        <v>199</v>
      </c>
    </row>
    <row r="41" spans="1:12" ht="22.5" x14ac:dyDescent="0.45">
      <c r="A41" s="29" t="s">
        <v>11</v>
      </c>
      <c r="B41" s="29" t="s">
        <v>592</v>
      </c>
      <c r="C41" s="55">
        <v>2723</v>
      </c>
      <c r="D41" s="55">
        <v>2443</v>
      </c>
      <c r="E41" s="55">
        <v>11.184999999999999</v>
      </c>
      <c r="F41" s="55">
        <v>28</v>
      </c>
      <c r="G41" s="55">
        <v>56.259241852767943</v>
      </c>
      <c r="H41" s="55">
        <v>111.08740301185055</v>
      </c>
      <c r="I41" s="55">
        <v>10.421363003382648</v>
      </c>
      <c r="J41" s="55">
        <v>1.304426756744929</v>
      </c>
      <c r="K41" s="55">
        <v>23.916330814108729</v>
      </c>
      <c r="L41" s="55">
        <v>217</v>
      </c>
    </row>
    <row r="42" spans="1:12" ht="22.5" x14ac:dyDescent="0.45">
      <c r="A42" s="29" t="s">
        <v>11</v>
      </c>
      <c r="B42" s="29" t="s">
        <v>615</v>
      </c>
      <c r="C42" s="55">
        <v>2406</v>
      </c>
      <c r="D42" s="55">
        <v>2256</v>
      </c>
      <c r="E42" s="55">
        <v>87.52000000000001</v>
      </c>
      <c r="F42" s="55">
        <v>15</v>
      </c>
      <c r="G42" s="55">
        <v>19.467965946798426</v>
      </c>
      <c r="H42" s="55">
        <v>98.155083234121349</v>
      </c>
      <c r="I42" s="55">
        <v>9.2081525472415162</v>
      </c>
      <c r="J42" s="55">
        <v>1.2386550565402674</v>
      </c>
      <c r="K42" s="55">
        <v>22.085649740740603</v>
      </c>
      <c r="L42" s="55">
        <v>75</v>
      </c>
    </row>
    <row r="43" spans="1:12" ht="22.5" x14ac:dyDescent="0.45">
      <c r="A43" s="29" t="s">
        <v>11</v>
      </c>
      <c r="B43" s="29" t="s">
        <v>617</v>
      </c>
      <c r="C43" s="55">
        <v>2580</v>
      </c>
      <c r="D43" s="55">
        <v>2235</v>
      </c>
      <c r="E43" s="55">
        <v>6.3250000000000002</v>
      </c>
      <c r="F43" s="55">
        <v>34.5</v>
      </c>
      <c r="G43" s="55">
        <v>57.312711151319107</v>
      </c>
      <c r="H43" s="55">
        <v>105.25358052536703</v>
      </c>
      <c r="I43" s="55">
        <v>9.8740787913063652</v>
      </c>
      <c r="J43" s="55">
        <v>1.233491162722546</v>
      </c>
      <c r="K43" s="55">
        <v>21.880065235175199</v>
      </c>
      <c r="L43" s="55">
        <v>221</v>
      </c>
    </row>
    <row r="44" spans="1:12" ht="22.5" x14ac:dyDescent="0.45">
      <c r="A44" s="29" t="s">
        <v>11</v>
      </c>
      <c r="B44" s="29" t="s">
        <v>620</v>
      </c>
      <c r="C44" s="55">
        <v>2592</v>
      </c>
      <c r="D44" s="55">
        <v>2479</v>
      </c>
      <c r="E44" s="55">
        <v>-1.8950000000000002</v>
      </c>
      <c r="F44" s="55">
        <v>11.3</v>
      </c>
      <c r="G44" s="55">
        <v>53.100469252694694</v>
      </c>
      <c r="H44" s="55">
        <v>105.74313206269431</v>
      </c>
      <c r="I44" s="55">
        <v>9.9200047391729065</v>
      </c>
      <c r="J44" s="55">
        <v>1.2272401333642518</v>
      </c>
      <c r="K44" s="55">
        <v>24.268761395077991</v>
      </c>
      <c r="L44" s="55">
        <v>205</v>
      </c>
    </row>
    <row r="45" spans="1:12" ht="22.5" x14ac:dyDescent="0.45">
      <c r="A45" s="29" t="s">
        <v>11</v>
      </c>
      <c r="B45" s="29" t="s">
        <v>621</v>
      </c>
      <c r="C45" s="55">
        <v>2761</v>
      </c>
      <c r="D45" s="55">
        <v>2661</v>
      </c>
      <c r="E45" s="55">
        <v>323.59499999999997</v>
      </c>
      <c r="F45" s="55">
        <v>10</v>
      </c>
      <c r="G45" s="55">
        <v>-57.876163708202448</v>
      </c>
      <c r="H45" s="55">
        <v>112.6376495467203</v>
      </c>
      <c r="I45" s="55">
        <v>10.566795171626694</v>
      </c>
      <c r="J45" s="55">
        <v>1.2209891040059575</v>
      </c>
      <c r="K45" s="55">
        <v>26.050493776644828</v>
      </c>
      <c r="L45" s="55">
        <v>-223</v>
      </c>
    </row>
    <row r="46" spans="1:12" ht="22.5" x14ac:dyDescent="0.45">
      <c r="A46" s="29" t="s">
        <v>11</v>
      </c>
      <c r="B46" s="29" t="s">
        <v>623</v>
      </c>
      <c r="C46" s="55">
        <v>2469</v>
      </c>
      <c r="D46" s="55">
        <v>2301</v>
      </c>
      <c r="E46" s="55">
        <v>19.094999999999999</v>
      </c>
      <c r="F46" s="55">
        <v>16.8</v>
      </c>
      <c r="G46" s="55">
        <v>45.162618184723414</v>
      </c>
      <c r="H46" s="55">
        <v>100.72522880508961</v>
      </c>
      <c r="I46" s="55">
        <v>9.4492637735408582</v>
      </c>
      <c r="J46" s="55">
        <v>1.2131073713368039</v>
      </c>
      <c r="K46" s="55">
        <v>22.526187966952179</v>
      </c>
      <c r="L46" s="55">
        <v>174</v>
      </c>
    </row>
    <row r="47" spans="1:12" ht="22.5" x14ac:dyDescent="0.45">
      <c r="A47" s="29" t="s">
        <v>11</v>
      </c>
      <c r="B47" s="29" t="s">
        <v>625</v>
      </c>
      <c r="C47" s="55">
        <v>2520</v>
      </c>
      <c r="D47" s="55">
        <v>2302</v>
      </c>
      <c r="E47" s="55">
        <v>15.689999999999998</v>
      </c>
      <c r="F47" s="55">
        <v>21.8</v>
      </c>
      <c r="G47" s="55">
        <v>48.90386954782705</v>
      </c>
      <c r="H47" s="55">
        <v>102.80582283873059</v>
      </c>
      <c r="I47" s="55">
        <v>9.644449051973659</v>
      </c>
      <c r="J47" s="55">
        <v>1.2014206642756449</v>
      </c>
      <c r="K47" s="55">
        <v>22.53597770531244</v>
      </c>
      <c r="L47" s="55">
        <v>189</v>
      </c>
    </row>
    <row r="48" spans="1:12" ht="22.5" x14ac:dyDescent="0.45">
      <c r="A48" s="29" t="s">
        <v>11</v>
      </c>
      <c r="B48" s="29" t="s">
        <v>637</v>
      </c>
      <c r="C48" s="55">
        <v>2566</v>
      </c>
      <c r="D48" s="55">
        <v>2459</v>
      </c>
      <c r="E48" s="55">
        <v>0.30499999999999972</v>
      </c>
      <c r="F48" s="55">
        <v>10.700000000000001</v>
      </c>
      <c r="G48" s="55">
        <v>51.669342536222146</v>
      </c>
      <c r="H48" s="55">
        <v>104.68243706515186</v>
      </c>
      <c r="I48" s="55">
        <v>9.8204985187954001</v>
      </c>
      <c r="J48" s="55">
        <v>1.1651375156090238</v>
      </c>
      <c r="K48" s="55">
        <v>24.072966627872844</v>
      </c>
      <c r="L48" s="55">
        <v>199</v>
      </c>
    </row>
    <row r="49" spans="1:12" ht="22.5" x14ac:dyDescent="0.45">
      <c r="A49" s="29" t="s">
        <v>11</v>
      </c>
      <c r="B49" s="29" t="s">
        <v>666</v>
      </c>
      <c r="C49" s="55">
        <v>2434</v>
      </c>
      <c r="D49" s="55">
        <v>2101</v>
      </c>
      <c r="E49" s="55">
        <v>5.6949999999999985</v>
      </c>
      <c r="F49" s="55">
        <v>33.300000000000004</v>
      </c>
      <c r="G49" s="55">
        <v>54.428078713756868</v>
      </c>
      <c r="H49" s="55">
        <v>99.297370154551686</v>
      </c>
      <c r="I49" s="55">
        <v>9.3153130922634464</v>
      </c>
      <c r="J49" s="55">
        <v>1.0884944599986333</v>
      </c>
      <c r="K49" s="55">
        <v>20.568240294900711</v>
      </c>
      <c r="L49" s="55">
        <v>210</v>
      </c>
    </row>
    <row r="50" spans="1:12" ht="22.5" x14ac:dyDescent="0.45">
      <c r="A50" s="29" t="s">
        <v>11</v>
      </c>
      <c r="B50" s="29" t="s">
        <v>486</v>
      </c>
      <c r="C50" s="55">
        <v>2170</v>
      </c>
      <c r="D50" s="55">
        <v>2108</v>
      </c>
      <c r="E50" s="55">
        <v>50.760000000000005</v>
      </c>
      <c r="F50" s="55">
        <v>6.2</v>
      </c>
      <c r="G50" s="55">
        <v>25.11743990487253</v>
      </c>
      <c r="H50" s="55">
        <v>88.52723633335134</v>
      </c>
      <c r="I50" s="55">
        <v>8.3049422391995389</v>
      </c>
      <c r="J50" s="55">
        <v>1.0577828809774483</v>
      </c>
      <c r="K50" s="55">
        <v>20.636768463422513</v>
      </c>
      <c r="L50" s="55">
        <v>97</v>
      </c>
    </row>
    <row r="51" spans="1:12" ht="22.5" x14ac:dyDescent="0.45">
      <c r="A51" s="29" t="s">
        <v>11</v>
      </c>
      <c r="B51" s="29" t="s">
        <v>659</v>
      </c>
      <c r="C51" s="55">
        <v>2325</v>
      </c>
      <c r="D51" s="55">
        <v>2239</v>
      </c>
      <c r="E51" s="55">
        <v>16.205000000000002</v>
      </c>
      <c r="F51" s="55">
        <v>8.6</v>
      </c>
      <c r="G51" s="55">
        <v>40.912467875337605</v>
      </c>
      <c r="H51" s="55">
        <v>94.850610357162154</v>
      </c>
      <c r="I51" s="55">
        <v>8.8981523991423632</v>
      </c>
      <c r="J51" s="55">
        <v>1.0284302213819794</v>
      </c>
      <c r="K51" s="55">
        <v>21.919224188616226</v>
      </c>
      <c r="L51" s="55">
        <v>158</v>
      </c>
    </row>
    <row r="52" spans="1:12" ht="22.5" x14ac:dyDescent="0.45">
      <c r="A52" s="29" t="s">
        <v>11</v>
      </c>
      <c r="B52" s="29" t="s">
        <v>694</v>
      </c>
      <c r="C52" s="55">
        <v>2250</v>
      </c>
      <c r="D52" s="55">
        <v>2169</v>
      </c>
      <c r="E52" s="55">
        <v>12.855</v>
      </c>
      <c r="F52" s="55">
        <v>8.1</v>
      </c>
      <c r="G52" s="55">
        <v>40.503633924325761</v>
      </c>
      <c r="H52" s="55">
        <v>91.790913248866602</v>
      </c>
      <c r="I52" s="55">
        <v>8.61111522497648</v>
      </c>
      <c r="J52" s="55">
        <v>1.0159281626653909</v>
      </c>
      <c r="K52" s="55">
        <v>21.233942503398211</v>
      </c>
      <c r="L52" s="55">
        <v>156</v>
      </c>
    </row>
    <row r="53" spans="1:12" ht="22.5" x14ac:dyDescent="0.45">
      <c r="A53" s="29" t="s">
        <v>11</v>
      </c>
      <c r="B53" s="29" t="s">
        <v>701</v>
      </c>
      <c r="C53" s="55">
        <v>2277</v>
      </c>
      <c r="D53" s="55">
        <v>2202</v>
      </c>
      <c r="E53" s="55">
        <v>6.2899999999999991</v>
      </c>
      <c r="F53" s="55">
        <v>7.5</v>
      </c>
      <c r="G53" s="55">
        <v>43.127574603482891</v>
      </c>
      <c r="H53" s="55">
        <v>92.892404207852991</v>
      </c>
      <c r="I53" s="55">
        <v>8.7144486076761982</v>
      </c>
      <c r="J53" s="55">
        <v>1.0027466442359445</v>
      </c>
      <c r="K53" s="55">
        <v>21.557003869286707</v>
      </c>
      <c r="L53" s="55">
        <v>166</v>
      </c>
    </row>
    <row r="54" spans="1:12" ht="22.5" x14ac:dyDescent="0.45">
      <c r="A54" s="29" t="s">
        <v>11</v>
      </c>
      <c r="B54" s="29" t="s">
        <v>704</v>
      </c>
      <c r="C54" s="55">
        <v>1829</v>
      </c>
      <c r="D54" s="55">
        <v>1612</v>
      </c>
      <c r="E54" s="55">
        <v>34.14</v>
      </c>
      <c r="F54" s="55">
        <v>21.700000000000003</v>
      </c>
      <c r="G54" s="55">
        <v>29.350249821876709</v>
      </c>
      <c r="H54" s="55">
        <v>74.61581348096756</v>
      </c>
      <c r="I54" s="55">
        <v>6.9998798873253261</v>
      </c>
      <c r="J54" s="55">
        <v>0.99717507459050825</v>
      </c>
      <c r="K54" s="55">
        <v>15.781058236734863</v>
      </c>
      <c r="L54" s="55">
        <v>113</v>
      </c>
    </row>
    <row r="55" spans="1:12" ht="22.5" x14ac:dyDescent="0.45">
      <c r="A55" s="29" t="s">
        <v>11</v>
      </c>
      <c r="B55" s="29" t="s">
        <v>706</v>
      </c>
      <c r="C55" s="55">
        <v>2125</v>
      </c>
      <c r="D55" s="55">
        <v>1972</v>
      </c>
      <c r="E55" s="55">
        <v>8.44</v>
      </c>
      <c r="F55" s="55">
        <v>15.3</v>
      </c>
      <c r="G55" s="55">
        <v>41.948238432560075</v>
      </c>
      <c r="H55" s="55">
        <v>86.691418068374006</v>
      </c>
      <c r="I55" s="55">
        <v>8.1327199347000096</v>
      </c>
      <c r="J55" s="55">
        <v>0.99201118077278672</v>
      </c>
      <c r="K55" s="55">
        <v>19.305364046427513</v>
      </c>
      <c r="L55" s="55">
        <v>162</v>
      </c>
    </row>
    <row r="56" spans="1:12" ht="22.5" x14ac:dyDescent="0.45">
      <c r="A56" s="29" t="s">
        <v>11</v>
      </c>
      <c r="B56" s="29" t="s">
        <v>707</v>
      </c>
      <c r="C56" s="55">
        <v>1915</v>
      </c>
      <c r="D56" s="55">
        <v>1736</v>
      </c>
      <c r="E56" s="55">
        <v>7.8199999999999985</v>
      </c>
      <c r="F56" s="55">
        <v>17.900000000000002</v>
      </c>
      <c r="G56" s="55">
        <v>38.990394323255543</v>
      </c>
      <c r="H56" s="55">
        <v>78.124266165146452</v>
      </c>
      <c r="I56" s="55">
        <v>7.3290158470355378</v>
      </c>
      <c r="J56" s="55">
        <v>0.99201118077278672</v>
      </c>
      <c r="K56" s="55">
        <v>16.994985793406777</v>
      </c>
      <c r="L56" s="55">
        <v>151</v>
      </c>
    </row>
    <row r="57" spans="1:12" ht="22.5" x14ac:dyDescent="0.45">
      <c r="A57" s="29" t="s">
        <v>11</v>
      </c>
      <c r="B57" s="29" t="s">
        <v>708</v>
      </c>
      <c r="C57" s="55">
        <v>1952</v>
      </c>
      <c r="D57" s="55">
        <v>1846</v>
      </c>
      <c r="E57" s="55">
        <v>5.4699999999999989</v>
      </c>
      <c r="F57" s="55">
        <v>10.600000000000001</v>
      </c>
      <c r="G57" s="55">
        <v>38.215891162788274</v>
      </c>
      <c r="H57" s="55">
        <v>79.633716738572261</v>
      </c>
      <c r="I57" s="55">
        <v>7.4706208529573734</v>
      </c>
      <c r="J57" s="55">
        <v>0.98548836752934932</v>
      </c>
      <c r="K57" s="55">
        <v>18.071857013035082</v>
      </c>
      <c r="L57" s="55">
        <v>148</v>
      </c>
    </row>
    <row r="58" spans="1:12" ht="22.5" x14ac:dyDescent="0.45">
      <c r="A58" s="29" t="s">
        <v>11</v>
      </c>
      <c r="B58" s="29" t="s">
        <v>720</v>
      </c>
      <c r="C58" s="55">
        <v>2230</v>
      </c>
      <c r="D58" s="55">
        <v>2092</v>
      </c>
      <c r="E58" s="55">
        <v>26.639999999999997</v>
      </c>
      <c r="F58" s="55">
        <v>13.8</v>
      </c>
      <c r="G58" s="55">
        <v>37.121529419337953</v>
      </c>
      <c r="H58" s="55">
        <v>90.974994019987776</v>
      </c>
      <c r="I58" s="55">
        <v>8.5345719785322451</v>
      </c>
      <c r="J58" s="55">
        <v>0.95953300649817097</v>
      </c>
      <c r="K58" s="55">
        <v>20.480132649658398</v>
      </c>
      <c r="L58" s="55">
        <v>143</v>
      </c>
    </row>
    <row r="59" spans="1:12" ht="22.5" x14ac:dyDescent="0.45">
      <c r="A59" s="29" t="s">
        <v>11</v>
      </c>
      <c r="B59" s="29" t="s">
        <v>738</v>
      </c>
      <c r="C59" s="55">
        <v>1983</v>
      </c>
      <c r="D59" s="55">
        <v>1897</v>
      </c>
      <c r="E59" s="55">
        <v>1.4149999999999991</v>
      </c>
      <c r="F59" s="55">
        <v>8.6</v>
      </c>
      <c r="G59" s="55">
        <v>39.615181387411482</v>
      </c>
      <c r="H59" s="55">
        <v>80.898391543334427</v>
      </c>
      <c r="I59" s="55">
        <v>7.5892628849459385</v>
      </c>
      <c r="J59" s="55">
        <v>0.92026023509497434</v>
      </c>
      <c r="K59" s="55">
        <v>18.571133669408209</v>
      </c>
      <c r="L59" s="55">
        <v>153</v>
      </c>
    </row>
    <row r="60" spans="1:12" ht="22.5" x14ac:dyDescent="0.45">
      <c r="A60" s="29" t="s">
        <v>11</v>
      </c>
      <c r="B60" s="29" t="s">
        <v>740</v>
      </c>
      <c r="C60" s="55">
        <v>1923</v>
      </c>
      <c r="D60" s="55">
        <v>1794</v>
      </c>
      <c r="E60" s="55">
        <v>4.63</v>
      </c>
      <c r="F60" s="55">
        <v>12.9</v>
      </c>
      <c r="G60" s="55">
        <v>38.707216140203251</v>
      </c>
      <c r="H60" s="55">
        <v>78.450633856697991</v>
      </c>
      <c r="I60" s="55">
        <v>7.3596331456132322</v>
      </c>
      <c r="J60" s="55">
        <v>0.91686293653068407</v>
      </c>
      <c r="K60" s="55">
        <v>17.562790618301701</v>
      </c>
      <c r="L60" s="55">
        <v>149</v>
      </c>
    </row>
    <row r="61" spans="1:12" ht="22.5" x14ac:dyDescent="0.45">
      <c r="A61" s="29" t="s">
        <v>11</v>
      </c>
      <c r="B61" s="29" t="s">
        <v>767</v>
      </c>
      <c r="C61" s="55">
        <v>1876</v>
      </c>
      <c r="D61" s="55">
        <v>1742</v>
      </c>
      <c r="E61" s="55">
        <v>9.2899999999999991</v>
      </c>
      <c r="F61" s="55">
        <v>13.4</v>
      </c>
      <c r="G61" s="55">
        <v>36.365661482857647</v>
      </c>
      <c r="H61" s="55">
        <v>76.533223668832775</v>
      </c>
      <c r="I61" s="55">
        <v>7.1797565164692791</v>
      </c>
      <c r="J61" s="55">
        <v>0.84878107330230501</v>
      </c>
      <c r="K61" s="55">
        <v>17.05372422356832</v>
      </c>
      <c r="L61" s="55">
        <v>140</v>
      </c>
    </row>
    <row r="62" spans="1:12" ht="22.5" x14ac:dyDescent="0.45">
      <c r="A62" s="29" t="s">
        <v>11</v>
      </c>
      <c r="B62" s="29" t="s">
        <v>768</v>
      </c>
      <c r="C62" s="55">
        <v>1765</v>
      </c>
      <c r="D62" s="55">
        <v>1708</v>
      </c>
      <c r="E62" s="55">
        <v>-1.6400000000000006</v>
      </c>
      <c r="F62" s="55">
        <v>5.7</v>
      </c>
      <c r="G62" s="55">
        <v>35.648162184089578</v>
      </c>
      <c r="H62" s="55">
        <v>72.004871948555348</v>
      </c>
      <c r="I62" s="55">
        <v>6.754941498703773</v>
      </c>
      <c r="J62" s="55">
        <v>0.84524788279544305</v>
      </c>
      <c r="K62" s="55">
        <v>16.720873119319567</v>
      </c>
      <c r="L62" s="55">
        <v>138</v>
      </c>
    </row>
    <row r="63" spans="1:12" ht="22.5" x14ac:dyDescent="0.45">
      <c r="A63" s="29" t="s">
        <v>11</v>
      </c>
      <c r="B63" s="29" t="s">
        <v>781</v>
      </c>
      <c r="C63" s="55">
        <v>1764</v>
      </c>
      <c r="D63" s="55">
        <v>1644</v>
      </c>
      <c r="E63" s="55">
        <v>7.08</v>
      </c>
      <c r="F63" s="55">
        <v>12</v>
      </c>
      <c r="G63" s="55">
        <v>34.574167853682887</v>
      </c>
      <c r="H63" s="55">
        <v>71.964075987111414</v>
      </c>
      <c r="I63" s="55">
        <v>6.7511143363815611</v>
      </c>
      <c r="J63" s="55">
        <v>0.82635890277798874</v>
      </c>
      <c r="K63" s="55">
        <v>16.094329864263099</v>
      </c>
      <c r="L63" s="55">
        <v>133</v>
      </c>
    </row>
    <row r="64" spans="1:12" ht="22.5" x14ac:dyDescent="0.45">
      <c r="A64" s="29" t="s">
        <v>11</v>
      </c>
      <c r="B64" s="29" t="s">
        <v>788</v>
      </c>
      <c r="C64" s="55">
        <v>1689</v>
      </c>
      <c r="D64" s="55">
        <v>1505</v>
      </c>
      <c r="E64" s="55">
        <v>1.575</v>
      </c>
      <c r="F64" s="55">
        <v>18.400000000000002</v>
      </c>
      <c r="G64" s="55">
        <v>37.09541607759536</v>
      </c>
      <c r="H64" s="55">
        <v>68.904378878815862</v>
      </c>
      <c r="I64" s="55">
        <v>6.4640771622156779</v>
      </c>
      <c r="J64" s="55">
        <v>0.81154668103768268</v>
      </c>
      <c r="K64" s="55">
        <v>14.733556232187325</v>
      </c>
      <c r="L64" s="55">
        <v>143</v>
      </c>
    </row>
    <row r="65" spans="1:12" ht="22.5" x14ac:dyDescent="0.45">
      <c r="A65" s="29" t="s">
        <v>11</v>
      </c>
      <c r="B65" s="29" t="s">
        <v>790</v>
      </c>
      <c r="C65" s="55">
        <v>1778</v>
      </c>
      <c r="D65" s="55">
        <v>1687</v>
      </c>
      <c r="E65" s="55">
        <v>25.064999999999998</v>
      </c>
      <c r="F65" s="55">
        <v>9.1</v>
      </c>
      <c r="G65" s="55">
        <v>27.644567377750416</v>
      </c>
      <c r="H65" s="55">
        <v>72.535219447326583</v>
      </c>
      <c r="I65" s="55">
        <v>6.8046946088925253</v>
      </c>
      <c r="J65" s="55">
        <v>0.80991597772682322</v>
      </c>
      <c r="K65" s="55">
        <v>16.515288613754166</v>
      </c>
      <c r="L65" s="55">
        <v>107</v>
      </c>
    </row>
    <row r="66" spans="1:12" ht="22.5" x14ac:dyDescent="0.45">
      <c r="A66" s="29" t="s">
        <v>11</v>
      </c>
      <c r="B66" s="29" t="s">
        <v>797</v>
      </c>
      <c r="C66" s="55">
        <v>1775</v>
      </c>
      <c r="D66" s="55">
        <v>1731</v>
      </c>
      <c r="E66" s="55">
        <v>14.944999999999999</v>
      </c>
      <c r="F66" s="55">
        <v>4.4000000000000004</v>
      </c>
      <c r="G66" s="55">
        <v>29.645331119211587</v>
      </c>
      <c r="H66" s="55">
        <v>72.412831562994754</v>
      </c>
      <c r="I66" s="55">
        <v>6.7932131219258904</v>
      </c>
      <c r="J66" s="55">
        <v>0.80339316448338571</v>
      </c>
      <c r="K66" s="55">
        <v>16.946037101605487</v>
      </c>
      <c r="L66" s="55">
        <v>114</v>
      </c>
    </row>
    <row r="67" spans="1:12" ht="22.5" x14ac:dyDescent="0.45">
      <c r="A67" s="29" t="s">
        <v>11</v>
      </c>
      <c r="B67" s="29" t="s">
        <v>622</v>
      </c>
      <c r="C67" s="55">
        <v>1834</v>
      </c>
      <c r="D67" s="55">
        <v>1785</v>
      </c>
      <c r="E67" s="55">
        <v>67.775000000000006</v>
      </c>
      <c r="F67" s="55">
        <v>4.9000000000000004</v>
      </c>
      <c r="G67" s="55">
        <v>12.457268988568611</v>
      </c>
      <c r="H67" s="55">
        <v>74.819793288187256</v>
      </c>
      <c r="I67" s="55">
        <v>7.0190156989363848</v>
      </c>
      <c r="J67" s="55">
        <v>0.80312138059824256</v>
      </c>
      <c r="K67" s="55">
        <v>17.474682973059384</v>
      </c>
      <c r="L67" s="55">
        <v>48</v>
      </c>
    </row>
    <row r="68" spans="1:12" ht="22.5" x14ac:dyDescent="0.45">
      <c r="A68" s="29" t="s">
        <v>11</v>
      </c>
      <c r="B68" s="29" t="s">
        <v>805</v>
      </c>
      <c r="C68" s="55">
        <v>1607</v>
      </c>
      <c r="D68" s="55">
        <v>1492</v>
      </c>
      <c r="E68" s="55">
        <v>5.2399999999999993</v>
      </c>
      <c r="F68" s="55">
        <v>11.5</v>
      </c>
      <c r="G68" s="55">
        <v>32.086552894311147</v>
      </c>
      <c r="H68" s="55">
        <v>65.559110040412719</v>
      </c>
      <c r="I68" s="55">
        <v>6.1502498517943129</v>
      </c>
      <c r="J68" s="55">
        <v>0.78858094274307966</v>
      </c>
      <c r="K68" s="55">
        <v>14.60628963350398</v>
      </c>
      <c r="L68" s="55">
        <v>124</v>
      </c>
    </row>
    <row r="69" spans="1:12" ht="22.5" x14ac:dyDescent="0.45">
      <c r="A69" s="29" t="s">
        <v>11</v>
      </c>
      <c r="B69" s="29" t="s">
        <v>810</v>
      </c>
      <c r="C69" s="55">
        <v>1764</v>
      </c>
      <c r="D69" s="55">
        <v>1684</v>
      </c>
      <c r="E69" s="55">
        <v>7.88</v>
      </c>
      <c r="F69" s="55">
        <v>8</v>
      </c>
      <c r="G69" s="55">
        <v>33.048342482406902</v>
      </c>
      <c r="H69" s="55">
        <v>71.964075987111414</v>
      </c>
      <c r="I69" s="55">
        <v>6.7511143363815611</v>
      </c>
      <c r="J69" s="55">
        <v>0.78273758921250025</v>
      </c>
      <c r="K69" s="55">
        <v>16.485919398673392</v>
      </c>
      <c r="L69" s="55">
        <v>128</v>
      </c>
    </row>
    <row r="70" spans="1:12" ht="22.5" x14ac:dyDescent="0.45">
      <c r="A70" s="29" t="s">
        <v>11</v>
      </c>
      <c r="B70" s="29" t="s">
        <v>909</v>
      </c>
      <c r="C70" s="55">
        <v>1319</v>
      </c>
      <c r="D70" s="55">
        <v>1235</v>
      </c>
      <c r="E70" s="55">
        <v>4.0250000000000004</v>
      </c>
      <c r="F70" s="55">
        <v>8.4</v>
      </c>
      <c r="G70" s="55">
        <v>26.107585712099755</v>
      </c>
      <c r="H70" s="55">
        <v>53.809873144557798</v>
      </c>
      <c r="I70" s="55">
        <v>5.0480271029973238</v>
      </c>
      <c r="J70" s="55">
        <v>0.63964337368459012</v>
      </c>
      <c r="K70" s="55">
        <v>12.090326874917837</v>
      </c>
      <c r="L70" s="55">
        <v>101</v>
      </c>
    </row>
    <row r="71" spans="1:12" ht="22.5" x14ac:dyDescent="0.45">
      <c r="A71" s="29" t="s">
        <v>11</v>
      </c>
      <c r="B71" s="29" t="s">
        <v>915</v>
      </c>
      <c r="C71" s="55">
        <v>1302</v>
      </c>
      <c r="D71" s="55">
        <v>1219</v>
      </c>
      <c r="E71" s="55">
        <v>16.405000000000001</v>
      </c>
      <c r="F71" s="55">
        <v>8.3000000000000007</v>
      </c>
      <c r="G71" s="55">
        <v>21.428973550370422</v>
      </c>
      <c r="H71" s="55">
        <v>53.116341800010801</v>
      </c>
      <c r="I71" s="55">
        <v>4.9829653435197239</v>
      </c>
      <c r="J71" s="55">
        <v>0.62809255856600288</v>
      </c>
      <c r="K71" s="55">
        <v>11.933691061153722</v>
      </c>
      <c r="L71" s="55">
        <v>83</v>
      </c>
    </row>
    <row r="72" spans="1:12" ht="22.5" x14ac:dyDescent="0.45">
      <c r="A72" s="29" t="s">
        <v>11</v>
      </c>
      <c r="B72" s="29" t="s">
        <v>916</v>
      </c>
      <c r="C72" s="55">
        <v>1458</v>
      </c>
      <c r="D72" s="55">
        <v>1402</v>
      </c>
      <c r="E72" s="55">
        <v>4.9899999999999993</v>
      </c>
      <c r="F72" s="55">
        <v>5.6000000000000005</v>
      </c>
      <c r="G72" s="55">
        <v>27.535509409838028</v>
      </c>
      <c r="H72" s="55">
        <v>59.480511785265556</v>
      </c>
      <c r="I72" s="55">
        <v>5.5800026657847592</v>
      </c>
      <c r="J72" s="55">
        <v>0.62741309885314478</v>
      </c>
      <c r="K72" s="55">
        <v>13.725213181080818</v>
      </c>
      <c r="L72" s="55">
        <v>106</v>
      </c>
    </row>
    <row r="73" spans="1:12" ht="22.5" x14ac:dyDescent="0.45">
      <c r="A73" s="29" t="s">
        <v>11</v>
      </c>
      <c r="B73" s="29" t="s">
        <v>937</v>
      </c>
      <c r="C73" s="55">
        <v>1533</v>
      </c>
      <c r="D73" s="55">
        <v>1239</v>
      </c>
      <c r="E73" s="55">
        <v>0.90499999999999969</v>
      </c>
      <c r="F73" s="55">
        <v>29.400000000000002</v>
      </c>
      <c r="G73" s="55">
        <v>37.909083871555431</v>
      </c>
      <c r="H73" s="55">
        <v>62.540208893561108</v>
      </c>
      <c r="I73" s="55">
        <v>5.8670398399506425</v>
      </c>
      <c r="J73" s="55">
        <v>0.58868389522023468</v>
      </c>
      <c r="K73" s="55">
        <v>12.129485828358868</v>
      </c>
      <c r="L73" s="55">
        <v>146</v>
      </c>
    </row>
    <row r="74" spans="1:12" ht="22.5" x14ac:dyDescent="0.45">
      <c r="A74" s="29" t="s">
        <v>11</v>
      </c>
      <c r="B74" s="29" t="s">
        <v>945</v>
      </c>
      <c r="C74" s="55">
        <v>1016</v>
      </c>
      <c r="D74" s="55">
        <v>820</v>
      </c>
      <c r="E74" s="55">
        <v>3.2</v>
      </c>
      <c r="F74" s="55">
        <v>19.600000000000001</v>
      </c>
      <c r="G74" s="55">
        <v>24.186873120405565</v>
      </c>
      <c r="H74" s="55">
        <v>41.448696827043761</v>
      </c>
      <c r="I74" s="55">
        <v>3.8883969193671577</v>
      </c>
      <c r="J74" s="55">
        <v>0.57550237679078797</v>
      </c>
      <c r="K74" s="55">
        <v>8.0275854554110335</v>
      </c>
      <c r="L74" s="55">
        <v>93</v>
      </c>
    </row>
    <row r="75" spans="1:12" ht="22.5" x14ac:dyDescent="0.45">
      <c r="A75" s="29" t="s">
        <v>11</v>
      </c>
      <c r="B75" s="29" t="s">
        <v>956</v>
      </c>
      <c r="C75" s="55">
        <v>1136</v>
      </c>
      <c r="D75" s="55">
        <v>1085</v>
      </c>
      <c r="E75" s="55">
        <v>14.975</v>
      </c>
      <c r="F75" s="55">
        <v>5.1000000000000005</v>
      </c>
      <c r="G75" s="55">
        <v>17.78711905814869</v>
      </c>
      <c r="H75" s="55">
        <v>46.344212200316647</v>
      </c>
      <c r="I75" s="55">
        <v>4.3476563980325702</v>
      </c>
      <c r="J75" s="55">
        <v>0.55674928871590523</v>
      </c>
      <c r="K75" s="55">
        <v>10.621866120879233</v>
      </c>
      <c r="L75" s="55">
        <v>69</v>
      </c>
    </row>
    <row r="76" spans="1:12" ht="22.5" x14ac:dyDescent="0.45">
      <c r="A76" s="29" t="s">
        <v>11</v>
      </c>
      <c r="B76" s="29" t="s">
        <v>959</v>
      </c>
      <c r="C76" s="55">
        <v>1139</v>
      </c>
      <c r="D76" s="55">
        <v>1085</v>
      </c>
      <c r="E76" s="55">
        <v>7.7750000000000004</v>
      </c>
      <c r="F76" s="55">
        <v>5.4</v>
      </c>
      <c r="G76" s="55">
        <v>20.457113927469525</v>
      </c>
      <c r="H76" s="55">
        <v>46.466600084648469</v>
      </c>
      <c r="I76" s="55">
        <v>4.3591378849992051</v>
      </c>
      <c r="J76" s="55">
        <v>0.55280842238132821</v>
      </c>
      <c r="K76" s="55">
        <v>10.621866120879233</v>
      </c>
      <c r="L76" s="55">
        <v>79</v>
      </c>
    </row>
    <row r="77" spans="1:12" ht="22.5" x14ac:dyDescent="0.45">
      <c r="A77" s="29" t="s">
        <v>11</v>
      </c>
      <c r="B77" s="29" t="s">
        <v>967</v>
      </c>
      <c r="C77" s="55">
        <v>1139</v>
      </c>
      <c r="D77" s="55">
        <v>1069</v>
      </c>
      <c r="E77" s="55">
        <v>10.654999999999999</v>
      </c>
      <c r="F77" s="55">
        <v>7</v>
      </c>
      <c r="G77" s="55">
        <v>19.956848266162719</v>
      </c>
      <c r="H77" s="55">
        <v>46.466600084648469</v>
      </c>
      <c r="I77" s="55">
        <v>4.3591378849992051</v>
      </c>
      <c r="J77" s="55">
        <v>0.54723685273589218</v>
      </c>
      <c r="K77" s="55">
        <v>10.465230307115117</v>
      </c>
      <c r="L77" s="55">
        <v>77</v>
      </c>
    </row>
    <row r="78" spans="1:12" ht="22.5" x14ac:dyDescent="0.45">
      <c r="A78" s="29" t="s">
        <v>11</v>
      </c>
      <c r="B78" s="29" t="s">
        <v>979</v>
      </c>
      <c r="C78" s="55">
        <v>1259</v>
      </c>
      <c r="D78" s="55">
        <v>1171</v>
      </c>
      <c r="E78" s="55">
        <v>0.94499999999999962</v>
      </c>
      <c r="F78" s="55">
        <v>8.8000000000000007</v>
      </c>
      <c r="G78" s="55">
        <v>26.204906245031893</v>
      </c>
      <c r="H78" s="55">
        <v>51.362115457921355</v>
      </c>
      <c r="I78" s="55">
        <v>4.8183973636646176</v>
      </c>
      <c r="J78" s="55">
        <v>0.53731674092816428</v>
      </c>
      <c r="K78" s="55">
        <v>11.463783619861367</v>
      </c>
      <c r="L78" s="55">
        <v>101</v>
      </c>
    </row>
    <row r="79" spans="1:12" ht="22.5" x14ac:dyDescent="0.45">
      <c r="A79" s="29" t="s">
        <v>11</v>
      </c>
      <c r="B79" s="29" t="s">
        <v>982</v>
      </c>
      <c r="C79" s="55">
        <v>1198</v>
      </c>
      <c r="D79" s="55">
        <v>1096</v>
      </c>
      <c r="E79" s="55">
        <v>2.7199999999999998</v>
      </c>
      <c r="F79" s="55">
        <v>10.200000000000001</v>
      </c>
      <c r="G79" s="55">
        <v>24.867021645132482</v>
      </c>
      <c r="H79" s="55">
        <v>48.873561809840972</v>
      </c>
      <c r="I79" s="55">
        <v>4.5849404620096994</v>
      </c>
      <c r="J79" s="55">
        <v>0.5332399826510158</v>
      </c>
      <c r="K79" s="55">
        <v>10.729553242842066</v>
      </c>
      <c r="L79" s="55">
        <v>96</v>
      </c>
    </row>
    <row r="80" spans="1:12" ht="22.5" x14ac:dyDescent="0.45">
      <c r="A80" s="29" t="s">
        <v>11</v>
      </c>
      <c r="B80" s="29" t="s">
        <v>990</v>
      </c>
      <c r="C80" s="55">
        <v>1129</v>
      </c>
      <c r="D80" s="55">
        <v>1064</v>
      </c>
      <c r="E80" s="55">
        <v>1.2799999999999998</v>
      </c>
      <c r="F80" s="55">
        <v>6.5</v>
      </c>
      <c r="G80" s="55">
        <v>22.894545234825934</v>
      </c>
      <c r="H80" s="55">
        <v>46.058640470209063</v>
      </c>
      <c r="I80" s="55">
        <v>4.3208662617770877</v>
      </c>
      <c r="J80" s="55">
        <v>0.52345576278585959</v>
      </c>
      <c r="K80" s="55">
        <v>10.416281615313828</v>
      </c>
      <c r="L80" s="55">
        <v>88</v>
      </c>
    </row>
    <row r="81" spans="1:12" ht="22.5" x14ac:dyDescent="0.45">
      <c r="A81" s="29" t="s">
        <v>11</v>
      </c>
      <c r="B81" s="29" t="s">
        <v>997</v>
      </c>
      <c r="C81" s="55">
        <v>1127</v>
      </c>
      <c r="D81" s="55">
        <v>984</v>
      </c>
      <c r="E81" s="55">
        <v>1.7799999999999998</v>
      </c>
      <c r="F81" s="55">
        <v>14.3</v>
      </c>
      <c r="G81" s="55">
        <v>25.145413723065072</v>
      </c>
      <c r="H81" s="55">
        <v>45.977048547321182</v>
      </c>
      <c r="I81" s="55">
        <v>4.3132119371326638</v>
      </c>
      <c r="J81" s="55">
        <v>0.51217673155241561</v>
      </c>
      <c r="K81" s="55">
        <v>9.6331025464932409</v>
      </c>
      <c r="L81" s="55">
        <v>97</v>
      </c>
    </row>
    <row r="82" spans="1:12" ht="22.5" x14ac:dyDescent="0.45">
      <c r="A82" s="29" t="s">
        <v>11</v>
      </c>
      <c r="B82" s="29" t="s">
        <v>1005</v>
      </c>
      <c r="C82" s="55">
        <v>1057</v>
      </c>
      <c r="D82" s="55">
        <v>981</v>
      </c>
      <c r="E82" s="55">
        <v>-2.0050000000000003</v>
      </c>
      <c r="F82" s="55">
        <v>7.6000000000000005</v>
      </c>
      <c r="G82" s="55">
        <v>23.026851271837423</v>
      </c>
      <c r="H82" s="55">
        <v>43.121331246245333</v>
      </c>
      <c r="I82" s="55">
        <v>4.0453105745778402</v>
      </c>
      <c r="J82" s="55">
        <v>0.50456678276840516</v>
      </c>
      <c r="K82" s="55">
        <v>9.6037333314124709</v>
      </c>
      <c r="L82" s="55">
        <v>89</v>
      </c>
    </row>
    <row r="83" spans="1:12" ht="22.5" x14ac:dyDescent="0.45">
      <c r="A83" s="29" t="s">
        <v>11</v>
      </c>
      <c r="B83" s="29" t="s">
        <v>1017</v>
      </c>
      <c r="C83" s="55">
        <v>1193</v>
      </c>
      <c r="D83" s="55">
        <v>1175</v>
      </c>
      <c r="E83" s="55">
        <v>-3.0750000000000002</v>
      </c>
      <c r="F83" s="55">
        <v>1.8</v>
      </c>
      <c r="G83" s="55">
        <v>24.165697850835823</v>
      </c>
      <c r="H83" s="55">
        <v>48.669582002621269</v>
      </c>
      <c r="I83" s="55">
        <v>4.5658046503986407</v>
      </c>
      <c r="J83" s="55">
        <v>0.48472655915294943</v>
      </c>
      <c r="K83" s="55">
        <v>11.502942573302397</v>
      </c>
      <c r="L83" s="55">
        <v>93</v>
      </c>
    </row>
    <row r="84" spans="1:12" ht="22.5" x14ac:dyDescent="0.45">
      <c r="A84" s="29" t="s">
        <v>11</v>
      </c>
      <c r="B84" s="29" t="s">
        <v>1026</v>
      </c>
      <c r="C84" s="55">
        <v>1045</v>
      </c>
      <c r="D84" s="55">
        <v>997</v>
      </c>
      <c r="E84" s="55">
        <v>5.0149999999999997</v>
      </c>
      <c r="F84" s="55">
        <v>4.8000000000000007</v>
      </c>
      <c r="G84" s="55">
        <v>19.473219989066862</v>
      </c>
      <c r="H84" s="55">
        <v>42.631779708918039</v>
      </c>
      <c r="I84" s="55">
        <v>3.9993846267112989</v>
      </c>
      <c r="J84" s="55">
        <v>0.47127325683835963</v>
      </c>
      <c r="K84" s="55">
        <v>9.7603691451765862</v>
      </c>
      <c r="L84" s="55">
        <v>75</v>
      </c>
    </row>
    <row r="85" spans="1:12" ht="22.5" x14ac:dyDescent="0.45">
      <c r="A85" s="29" t="s">
        <v>11</v>
      </c>
      <c r="B85" s="29" t="s">
        <v>1039</v>
      </c>
      <c r="C85" s="55">
        <v>1041</v>
      </c>
      <c r="D85" s="55">
        <v>1005</v>
      </c>
      <c r="E85" s="55">
        <v>-1.325</v>
      </c>
      <c r="F85" s="55">
        <v>3.6</v>
      </c>
      <c r="G85" s="55">
        <v>21.243905163047213</v>
      </c>
      <c r="H85" s="55">
        <v>42.468595863142276</v>
      </c>
      <c r="I85" s="55">
        <v>3.9840759774224517</v>
      </c>
      <c r="J85" s="55">
        <v>0.44586146357746764</v>
      </c>
      <c r="K85" s="55">
        <v>9.8386870520586456</v>
      </c>
      <c r="L85" s="55">
        <v>82</v>
      </c>
    </row>
    <row r="86" spans="1:12" ht="22.5" x14ac:dyDescent="0.45">
      <c r="A86" s="29" t="s">
        <v>11</v>
      </c>
      <c r="B86" s="29" t="s">
        <v>1042</v>
      </c>
      <c r="C86" s="55">
        <v>723</v>
      </c>
      <c r="D86" s="55">
        <v>702</v>
      </c>
      <c r="E86" s="55">
        <v>-3.5100000000000002</v>
      </c>
      <c r="F86" s="55">
        <v>2.1</v>
      </c>
      <c r="G86" s="55">
        <v>15.487594399920553</v>
      </c>
      <c r="H86" s="55">
        <v>29.495480123969134</v>
      </c>
      <c r="I86" s="55">
        <v>2.767038358959109</v>
      </c>
      <c r="J86" s="55">
        <v>0.44096935364488954</v>
      </c>
      <c r="K86" s="55">
        <v>6.8723963289006669</v>
      </c>
      <c r="L86" s="55">
        <v>60</v>
      </c>
    </row>
    <row r="87" spans="1:12" ht="22.5" x14ac:dyDescent="0.45">
      <c r="A87" s="29" t="s">
        <v>11</v>
      </c>
      <c r="B87" s="29" t="s">
        <v>1044</v>
      </c>
      <c r="C87" s="55">
        <v>909</v>
      </c>
      <c r="D87" s="55">
        <v>858</v>
      </c>
      <c r="E87" s="55">
        <v>-2.0900000000000007</v>
      </c>
      <c r="F87" s="55">
        <v>5.1000000000000005</v>
      </c>
      <c r="G87" s="55">
        <v>19.475622475902803</v>
      </c>
      <c r="H87" s="55">
        <v>37.083528952542103</v>
      </c>
      <c r="I87" s="55">
        <v>3.4788905508904984</v>
      </c>
      <c r="J87" s="55">
        <v>0.43988221810431655</v>
      </c>
      <c r="K87" s="55">
        <v>8.3995955131008131</v>
      </c>
      <c r="L87" s="55">
        <v>75</v>
      </c>
    </row>
    <row r="88" spans="1:12" ht="22.5" x14ac:dyDescent="0.45">
      <c r="A88" s="29" t="s">
        <v>11</v>
      </c>
      <c r="B88" s="29" t="s">
        <v>1052</v>
      </c>
      <c r="C88" s="55">
        <v>839</v>
      </c>
      <c r="D88" s="55">
        <v>769</v>
      </c>
      <c r="E88" s="55">
        <v>7.7549999999999999</v>
      </c>
      <c r="F88" s="55">
        <v>7</v>
      </c>
      <c r="G88" s="55">
        <v>15.304473819203128</v>
      </c>
      <c r="H88" s="55">
        <v>34.227811651466254</v>
      </c>
      <c r="I88" s="55">
        <v>3.2109891883356743</v>
      </c>
      <c r="J88" s="55">
        <v>0.43200048543516295</v>
      </c>
      <c r="K88" s="55">
        <v>7.5283087990379087</v>
      </c>
      <c r="L88" s="55">
        <v>59</v>
      </c>
    </row>
    <row r="89" spans="1:12" ht="22.5" x14ac:dyDescent="0.45">
      <c r="A89" s="29" t="s">
        <v>11</v>
      </c>
      <c r="B89" s="29" t="s">
        <v>1059</v>
      </c>
      <c r="C89" s="55">
        <v>1000</v>
      </c>
      <c r="D89" s="55">
        <v>961</v>
      </c>
      <c r="E89" s="55">
        <v>-3.0050000000000003</v>
      </c>
      <c r="F89" s="55">
        <v>3.9000000000000004</v>
      </c>
      <c r="G89" s="55">
        <v>21.153045905861763</v>
      </c>
      <c r="H89" s="55">
        <v>40.795961443940712</v>
      </c>
      <c r="I89" s="55">
        <v>3.8271623222117692</v>
      </c>
      <c r="J89" s="55">
        <v>0.42547767219172539</v>
      </c>
      <c r="K89" s="55">
        <v>9.4079385642073223</v>
      </c>
      <c r="L89" s="55">
        <v>82</v>
      </c>
    </row>
    <row r="90" spans="1:12" ht="22.5" x14ac:dyDescent="0.45">
      <c r="A90" s="29" t="s">
        <v>11</v>
      </c>
      <c r="B90" s="29" t="s">
        <v>1067</v>
      </c>
      <c r="C90" s="55">
        <v>1052</v>
      </c>
      <c r="D90" s="55">
        <v>1023</v>
      </c>
      <c r="E90" s="55">
        <v>15.285</v>
      </c>
      <c r="F90" s="55">
        <v>2.9000000000000004</v>
      </c>
      <c r="G90" s="55">
        <v>15.436910311439</v>
      </c>
      <c r="H90" s="55">
        <v>42.917351439025623</v>
      </c>
      <c r="I90" s="55">
        <v>4.0261747629667815</v>
      </c>
      <c r="J90" s="55">
        <v>0.41447042484342456</v>
      </c>
      <c r="K90" s="55">
        <v>10.014902342543278</v>
      </c>
      <c r="L90" s="55">
        <v>60</v>
      </c>
    </row>
    <row r="91" spans="1:12" ht="22.5" x14ac:dyDescent="0.45">
      <c r="A91" s="29" t="s">
        <v>11</v>
      </c>
      <c r="B91" s="29" t="s">
        <v>1068</v>
      </c>
      <c r="C91" s="55">
        <v>865</v>
      </c>
      <c r="D91" s="55">
        <v>827</v>
      </c>
      <c r="E91" s="55">
        <v>2.8649999999999998</v>
      </c>
      <c r="F91" s="55">
        <v>3.8000000000000003</v>
      </c>
      <c r="G91" s="55">
        <v>16.505834697556313</v>
      </c>
      <c r="H91" s="55">
        <v>35.288506649008717</v>
      </c>
      <c r="I91" s="55">
        <v>3.3104954087131806</v>
      </c>
      <c r="J91" s="55">
        <v>0.41338328930285173</v>
      </c>
      <c r="K91" s="55">
        <v>8.0961136239328351</v>
      </c>
      <c r="L91" s="55">
        <v>64</v>
      </c>
    </row>
    <row r="92" spans="1:12" ht="22.5" x14ac:dyDescent="0.45">
      <c r="A92" s="29" t="s">
        <v>11</v>
      </c>
      <c r="B92" s="29" t="s">
        <v>1070</v>
      </c>
      <c r="C92" s="55">
        <v>919</v>
      </c>
      <c r="D92" s="55">
        <v>875</v>
      </c>
      <c r="E92" s="55">
        <v>9.3249999999999993</v>
      </c>
      <c r="F92" s="55">
        <v>4.4000000000000004</v>
      </c>
      <c r="G92" s="55">
        <v>15.464988259802961</v>
      </c>
      <c r="H92" s="55">
        <v>37.491488566981509</v>
      </c>
      <c r="I92" s="55">
        <v>3.5171621741126158</v>
      </c>
      <c r="J92" s="55">
        <v>0.41039366656627618</v>
      </c>
      <c r="K92" s="55">
        <v>8.5660210652251898</v>
      </c>
      <c r="L92" s="55">
        <v>60</v>
      </c>
    </row>
    <row r="93" spans="1:12" ht="22.5" x14ac:dyDescent="0.45">
      <c r="A93" s="29" t="s">
        <v>11</v>
      </c>
      <c r="B93" s="29" t="s">
        <v>1085</v>
      </c>
      <c r="C93" s="55">
        <v>859</v>
      </c>
      <c r="D93" s="55">
        <v>748</v>
      </c>
      <c r="E93" s="55">
        <v>7.6599999999999993</v>
      </c>
      <c r="F93" s="55">
        <v>11.100000000000001</v>
      </c>
      <c r="G93" s="55">
        <v>17.023982251335013</v>
      </c>
      <c r="H93" s="55">
        <v>35.043730880345066</v>
      </c>
      <c r="I93" s="55">
        <v>3.28753243477991</v>
      </c>
      <c r="J93" s="55">
        <v>0.39503787705568372</v>
      </c>
      <c r="K93" s="55">
        <v>7.3227242934725041</v>
      </c>
      <c r="L93" s="55">
        <v>66</v>
      </c>
    </row>
    <row r="94" spans="1:12" ht="22.5" x14ac:dyDescent="0.45">
      <c r="A94" s="29" t="s">
        <v>11</v>
      </c>
      <c r="B94" s="29" t="s">
        <v>1087</v>
      </c>
      <c r="C94" s="55">
        <v>897</v>
      </c>
      <c r="D94" s="55">
        <v>887</v>
      </c>
      <c r="E94" s="55">
        <v>5.8650000000000002</v>
      </c>
      <c r="F94" s="55">
        <v>1</v>
      </c>
      <c r="G94" s="55">
        <v>15.189786201539226</v>
      </c>
      <c r="H94" s="55">
        <v>36.593977415214816</v>
      </c>
      <c r="I94" s="55">
        <v>3.4329646030239571</v>
      </c>
      <c r="J94" s="55">
        <v>0.39340717374482437</v>
      </c>
      <c r="K94" s="55">
        <v>8.6834979255482772</v>
      </c>
      <c r="L94" s="55">
        <v>59</v>
      </c>
    </row>
    <row r="95" spans="1:12" ht="22.5" x14ac:dyDescent="0.45">
      <c r="A95" s="29" t="s">
        <v>11</v>
      </c>
      <c r="B95" s="29" t="s">
        <v>1088</v>
      </c>
      <c r="C95" s="55">
        <v>841</v>
      </c>
      <c r="D95" s="55">
        <v>787</v>
      </c>
      <c r="E95" s="55">
        <v>2.665</v>
      </c>
      <c r="F95" s="55">
        <v>5.4</v>
      </c>
      <c r="G95" s="55">
        <v>16.630926710778013</v>
      </c>
      <c r="H95" s="55">
        <v>34.309403574354135</v>
      </c>
      <c r="I95" s="55">
        <v>3.2186435129800981</v>
      </c>
      <c r="J95" s="55">
        <v>0.39299949791710959</v>
      </c>
      <c r="K95" s="55">
        <v>7.7045240895225424</v>
      </c>
      <c r="L95" s="55">
        <v>64</v>
      </c>
    </row>
    <row r="96" spans="1:12" ht="22.5" x14ac:dyDescent="0.45">
      <c r="A96" s="29" t="s">
        <v>11</v>
      </c>
      <c r="B96" s="29" t="s">
        <v>1105</v>
      </c>
      <c r="C96" s="55">
        <v>731</v>
      </c>
      <c r="D96" s="55">
        <v>688</v>
      </c>
      <c r="E96" s="55">
        <v>8.36</v>
      </c>
      <c r="F96" s="55">
        <v>4.3</v>
      </c>
      <c r="G96" s="55">
        <v>12.212009287382479</v>
      </c>
      <c r="H96" s="55">
        <v>29.821847815520659</v>
      </c>
      <c r="I96" s="55">
        <v>2.7976556575368035</v>
      </c>
      <c r="J96" s="55">
        <v>0.36106489141278009</v>
      </c>
      <c r="K96" s="55">
        <v>6.7353399918570638</v>
      </c>
      <c r="L96" s="55">
        <v>47</v>
      </c>
    </row>
    <row r="97" spans="1:12" ht="22.5" x14ac:dyDescent="0.45">
      <c r="A97" s="29" t="s">
        <v>11</v>
      </c>
      <c r="B97" s="29" t="s">
        <v>1113</v>
      </c>
      <c r="C97" s="55">
        <v>713</v>
      </c>
      <c r="D97" s="55">
        <v>693</v>
      </c>
      <c r="E97" s="55">
        <v>-6.4999999999999863E-2</v>
      </c>
      <c r="F97" s="55">
        <v>2</v>
      </c>
      <c r="G97" s="55">
        <v>14.094571248273759</v>
      </c>
      <c r="H97" s="55">
        <v>29.087520509529725</v>
      </c>
      <c r="I97" s="55">
        <v>2.7287667357369916</v>
      </c>
      <c r="J97" s="55">
        <v>0.3465244535576173</v>
      </c>
      <c r="K97" s="55">
        <v>6.7842886836583496</v>
      </c>
      <c r="L97" s="55">
        <v>54</v>
      </c>
    </row>
    <row r="98" spans="1:12" ht="22.5" x14ac:dyDescent="0.45">
      <c r="A98" s="29" t="s">
        <v>11</v>
      </c>
      <c r="B98" s="29" t="s">
        <v>1127</v>
      </c>
      <c r="C98" s="55">
        <v>823</v>
      </c>
      <c r="D98" s="55">
        <v>796</v>
      </c>
      <c r="E98" s="55">
        <v>18.52</v>
      </c>
      <c r="F98" s="55">
        <v>2.7</v>
      </c>
      <c r="G98" s="55">
        <v>9.9174571415162216</v>
      </c>
      <c r="H98" s="55">
        <v>33.575076268363205</v>
      </c>
      <c r="I98" s="55">
        <v>3.1497545911802862</v>
      </c>
      <c r="J98" s="55">
        <v>0.32749958159759124</v>
      </c>
      <c r="K98" s="55">
        <v>7.792631734764857</v>
      </c>
      <c r="L98" s="55">
        <v>38</v>
      </c>
    </row>
    <row r="99" spans="1:12" ht="22.5" x14ac:dyDescent="0.45">
      <c r="A99" s="29" t="s">
        <v>11</v>
      </c>
      <c r="B99" s="29" t="s">
        <v>927</v>
      </c>
      <c r="C99" s="55">
        <v>582</v>
      </c>
      <c r="D99" s="55">
        <v>541</v>
      </c>
      <c r="E99" s="55">
        <v>1.2949999999999999</v>
      </c>
      <c r="F99" s="55">
        <v>4.1000000000000005</v>
      </c>
      <c r="G99" s="55">
        <v>11.813572703520805</v>
      </c>
      <c r="H99" s="55">
        <v>23.743249560373492</v>
      </c>
      <c r="I99" s="55">
        <v>2.2274084715272497</v>
      </c>
      <c r="J99" s="55">
        <v>0.27789902255895188</v>
      </c>
      <c r="K99" s="55">
        <v>5.2962484528992313</v>
      </c>
      <c r="L99" s="55">
        <v>46</v>
      </c>
    </row>
    <row r="100" spans="1:12" ht="22.5" x14ac:dyDescent="0.45">
      <c r="A100" s="29" t="s">
        <v>11</v>
      </c>
      <c r="B100" s="29" t="s">
        <v>1172</v>
      </c>
      <c r="C100" s="55">
        <v>576</v>
      </c>
      <c r="D100" s="55">
        <v>557</v>
      </c>
      <c r="E100" s="55">
        <v>-1.5850000000000002</v>
      </c>
      <c r="F100" s="55">
        <v>1.9000000000000001</v>
      </c>
      <c r="G100" s="55">
        <v>12.018003478176635</v>
      </c>
      <c r="H100" s="55">
        <v>23.498473791709849</v>
      </c>
      <c r="I100" s="55">
        <v>2.2044454975939791</v>
      </c>
      <c r="J100" s="55">
        <v>0.261999665278073</v>
      </c>
      <c r="K100" s="55">
        <v>5.4528842666633492</v>
      </c>
      <c r="L100" s="55">
        <v>46</v>
      </c>
    </row>
    <row r="101" spans="1:12" ht="22.5" x14ac:dyDescent="0.45">
      <c r="A101" s="29" t="s">
        <v>11</v>
      </c>
      <c r="B101" s="29" t="s">
        <v>1205</v>
      </c>
      <c r="C101" s="55">
        <v>452</v>
      </c>
      <c r="D101" s="55">
        <v>439</v>
      </c>
      <c r="E101" s="55">
        <v>3.7049999999999996</v>
      </c>
      <c r="F101" s="55">
        <v>1.3</v>
      </c>
      <c r="G101" s="55">
        <v>7.6390241835756356</v>
      </c>
      <c r="H101" s="55">
        <v>18.4397745726612</v>
      </c>
      <c r="I101" s="55">
        <v>1.7298773696397196</v>
      </c>
      <c r="J101" s="55">
        <v>0.21008894321571622</v>
      </c>
      <c r="K101" s="55">
        <v>4.2976951401529808</v>
      </c>
      <c r="L101" s="55">
        <v>29</v>
      </c>
    </row>
    <row r="102" spans="1:12" ht="22.5" x14ac:dyDescent="0.45">
      <c r="A102" s="29" t="s">
        <v>11</v>
      </c>
      <c r="B102" s="29" t="s">
        <v>1221</v>
      </c>
      <c r="C102" s="55">
        <v>388</v>
      </c>
      <c r="D102" s="55">
        <v>370</v>
      </c>
      <c r="E102" s="55">
        <v>-1.05</v>
      </c>
      <c r="F102" s="55">
        <v>1.8</v>
      </c>
      <c r="G102" s="55">
        <v>8.2494964087443918</v>
      </c>
      <c r="H102" s="55">
        <v>15.828833040248995</v>
      </c>
      <c r="I102" s="55">
        <v>1.4849389810181666</v>
      </c>
      <c r="J102" s="55">
        <v>0.1873949888062566</v>
      </c>
      <c r="K102" s="55">
        <v>3.6222031932952228</v>
      </c>
      <c r="L102" s="55">
        <v>32</v>
      </c>
    </row>
    <row r="103" spans="1:12" ht="22.5" x14ac:dyDescent="0.45">
      <c r="A103" s="29" t="s">
        <v>11</v>
      </c>
      <c r="B103" s="29" t="s">
        <v>1223</v>
      </c>
      <c r="C103" s="55">
        <v>410</v>
      </c>
      <c r="D103" s="55">
        <v>366</v>
      </c>
      <c r="E103" s="55">
        <v>-1.33</v>
      </c>
      <c r="F103" s="55">
        <v>4.4000000000000004</v>
      </c>
      <c r="G103" s="55">
        <v>9.5872405669049723</v>
      </c>
      <c r="H103" s="55">
        <v>16.726344192015691</v>
      </c>
      <c r="I103" s="55">
        <v>1.5691365521068255</v>
      </c>
      <c r="J103" s="55">
        <v>0.18318233858653654</v>
      </c>
      <c r="K103" s="55">
        <v>3.5830442398541935</v>
      </c>
      <c r="L103" s="55">
        <v>37</v>
      </c>
    </row>
    <row r="104" spans="1:12" ht="23.25" x14ac:dyDescent="0.6">
      <c r="A104" s="113" t="s">
        <v>1287</v>
      </c>
      <c r="B104" s="113"/>
      <c r="C104" s="51">
        <f t="shared" ref="C104:L104" si="0">SUM(C2:C103)</f>
        <v>1022402</v>
      </c>
      <c r="D104" s="51">
        <f t="shared" si="0"/>
        <v>975601</v>
      </c>
      <c r="E104" s="51">
        <f t="shared" si="0"/>
        <v>8068.5949999999957</v>
      </c>
      <c r="F104" s="51">
        <f t="shared" si="0"/>
        <v>4680.1000000000013</v>
      </c>
      <c r="G104" s="51">
        <f t="shared" si="0"/>
        <v>17941.250199070808</v>
      </c>
      <c r="H104" s="51">
        <f t="shared" si="0"/>
        <v>41709.872572207845</v>
      </c>
      <c r="I104" s="51">
        <f t="shared" si="0"/>
        <v>3912.8984125539582</v>
      </c>
      <c r="J104" s="51">
        <f t="shared" si="0"/>
        <v>462.26022374729723</v>
      </c>
      <c r="K104" s="51">
        <f t="shared" si="0"/>
        <v>9550.8785340054383</v>
      </c>
      <c r="L104" s="51">
        <f t="shared" si="0"/>
        <v>69261</v>
      </c>
    </row>
  </sheetData>
  <mergeCells count="1">
    <mergeCell ref="A104:B10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rightToLeft="1" workbookViewId="0">
      <selection activeCell="N2" sqref="N2"/>
    </sheetView>
  </sheetViews>
  <sheetFormatPr defaultRowHeight="15" x14ac:dyDescent="0.25"/>
  <cols>
    <col min="1" max="1" width="11.140625" customWidth="1"/>
    <col min="2" max="2" width="11" customWidth="1"/>
    <col min="3" max="3" width="12.28515625" bestFit="1" customWidth="1"/>
    <col min="4" max="4" width="13.42578125" bestFit="1" customWidth="1"/>
    <col min="5" max="5" width="11.7109375" bestFit="1" customWidth="1"/>
    <col min="6" max="6" width="9.28515625" bestFit="1" customWidth="1"/>
    <col min="7" max="8" width="10.85546875" bestFit="1" customWidth="1"/>
    <col min="9" max="9" width="10.28515625" bestFit="1" customWidth="1"/>
    <col min="10" max="10" width="9.28515625" bestFit="1" customWidth="1"/>
    <col min="11" max="11" width="10.7109375" bestFit="1" customWidth="1"/>
    <col min="12" max="12" width="12" bestFit="1" customWidth="1"/>
  </cols>
  <sheetData>
    <row r="1" spans="1:12" ht="147" x14ac:dyDescent="0.25">
      <c r="A1" s="41" t="s">
        <v>0</v>
      </c>
      <c r="B1" s="41" t="s">
        <v>1</v>
      </c>
      <c r="C1" s="41" t="s">
        <v>2</v>
      </c>
      <c r="D1" s="41" t="s">
        <v>3</v>
      </c>
      <c r="E1" s="41" t="s">
        <v>1277</v>
      </c>
      <c r="F1" s="41" t="s">
        <v>1282</v>
      </c>
      <c r="G1" s="41" t="s">
        <v>1281</v>
      </c>
      <c r="H1" s="41" t="s">
        <v>1283</v>
      </c>
      <c r="I1" s="41" t="s">
        <v>1284</v>
      </c>
      <c r="J1" s="41" t="s">
        <v>1285</v>
      </c>
      <c r="K1" s="41" t="s">
        <v>1280</v>
      </c>
      <c r="L1" s="41" t="s">
        <v>1278</v>
      </c>
    </row>
    <row r="2" spans="1:12" ht="22.5" x14ac:dyDescent="0.55000000000000004">
      <c r="A2" s="36" t="s">
        <v>36</v>
      </c>
      <c r="B2" s="36" t="s">
        <v>36</v>
      </c>
      <c r="C2" s="53">
        <v>127154</v>
      </c>
      <c r="D2" s="53">
        <v>125370</v>
      </c>
      <c r="E2" s="53">
        <v>841.05</v>
      </c>
      <c r="F2" s="53">
        <v>178.4</v>
      </c>
      <c r="G2" s="53">
        <v>2065.8700319864652</v>
      </c>
      <c r="H2" s="53">
        <v>4809.612326008747</v>
      </c>
      <c r="I2" s="53">
        <v>539.82558539781849</v>
      </c>
      <c r="J2" s="53">
        <v>51.853090837143533</v>
      </c>
      <c r="K2" s="53">
        <v>1274.7107226593421</v>
      </c>
      <c r="L2" s="53">
        <v>7976</v>
      </c>
    </row>
    <row r="3" spans="1:12" ht="22.5" x14ac:dyDescent="0.55000000000000004">
      <c r="A3" s="36" t="s">
        <v>36</v>
      </c>
      <c r="B3" s="36" t="s">
        <v>128</v>
      </c>
      <c r="C3" s="53">
        <v>28936</v>
      </c>
      <c r="D3" s="53">
        <v>28639</v>
      </c>
      <c r="E3" s="53">
        <v>36.304999999999993</v>
      </c>
      <c r="F3" s="53">
        <v>29.700000000000003</v>
      </c>
      <c r="G3" s="53">
        <v>520.81806805863323</v>
      </c>
      <c r="H3" s="53">
        <v>1094.5069936092384</v>
      </c>
      <c r="I3" s="53">
        <v>122.84625838802771</v>
      </c>
      <c r="J3" s="53">
        <v>12.081218607650939</v>
      </c>
      <c r="K3" s="53">
        <v>291.18960186839672</v>
      </c>
      <c r="L3" s="53">
        <v>2011</v>
      </c>
    </row>
    <row r="4" spans="1:12" ht="22.5" x14ac:dyDescent="0.55000000000000004">
      <c r="A4" s="36" t="s">
        <v>36</v>
      </c>
      <c r="B4" s="36" t="s">
        <v>134</v>
      </c>
      <c r="C4" s="53">
        <v>28923</v>
      </c>
      <c r="D4" s="53">
        <v>28750</v>
      </c>
      <c r="E4" s="53">
        <v>918.25</v>
      </c>
      <c r="F4" s="53">
        <v>17.3</v>
      </c>
      <c r="G4" s="53">
        <v>208.52945583541717</v>
      </c>
      <c r="H4" s="53">
        <v>1094.0152673541611</v>
      </c>
      <c r="I4" s="53">
        <v>122.79106757523242</v>
      </c>
      <c r="J4" s="53">
        <v>11.653388250077896</v>
      </c>
      <c r="K4" s="53">
        <v>292.31820432684123</v>
      </c>
      <c r="L4" s="53">
        <v>805</v>
      </c>
    </row>
    <row r="5" spans="1:12" ht="22.5" x14ac:dyDescent="0.55000000000000004">
      <c r="A5" s="36" t="s">
        <v>36</v>
      </c>
      <c r="B5" s="36" t="s">
        <v>146</v>
      </c>
      <c r="C5" s="53">
        <v>24595</v>
      </c>
      <c r="D5" s="53">
        <v>23440</v>
      </c>
      <c r="E5" s="53">
        <v>128.30000000000001</v>
      </c>
      <c r="F5" s="53">
        <v>115.5</v>
      </c>
      <c r="G5" s="53">
        <v>436.94022968387958</v>
      </c>
      <c r="H5" s="53">
        <v>930.3082495099261</v>
      </c>
      <c r="I5" s="53">
        <v>104.41677236154069</v>
      </c>
      <c r="J5" s="53">
        <v>10.338353861798915</v>
      </c>
      <c r="K5" s="53">
        <v>238.3283029363881</v>
      </c>
      <c r="L5" s="53">
        <v>1687</v>
      </c>
    </row>
    <row r="6" spans="1:12" ht="22.5" x14ac:dyDescent="0.55000000000000004">
      <c r="A6" s="36" t="s">
        <v>36</v>
      </c>
      <c r="B6" s="36" t="s">
        <v>179</v>
      </c>
      <c r="C6" s="53">
        <v>18520</v>
      </c>
      <c r="D6" s="53">
        <v>18318</v>
      </c>
      <c r="E6" s="53">
        <v>167.41</v>
      </c>
      <c r="F6" s="53">
        <v>20.200000000000003</v>
      </c>
      <c r="G6" s="53">
        <v>283.31303792708707</v>
      </c>
      <c r="H6" s="53">
        <v>700.52078800259528</v>
      </c>
      <c r="I6" s="53">
        <v>78.625680997590308</v>
      </c>
      <c r="J6" s="53">
        <v>7.7386696667598258</v>
      </c>
      <c r="K6" s="53">
        <v>186.24990841248965</v>
      </c>
      <c r="L6" s="53">
        <v>1094</v>
      </c>
    </row>
    <row r="7" spans="1:12" ht="22.5" x14ac:dyDescent="0.55000000000000004">
      <c r="A7" s="36" t="s">
        <v>36</v>
      </c>
      <c r="B7" s="36" t="s">
        <v>201</v>
      </c>
      <c r="C7" s="53">
        <v>16154</v>
      </c>
      <c r="D7" s="53">
        <v>15868</v>
      </c>
      <c r="E7" s="53">
        <v>4.1599999999999913</v>
      </c>
      <c r="F7" s="53">
        <v>28.6</v>
      </c>
      <c r="G7" s="53">
        <v>300.04007949174843</v>
      </c>
      <c r="H7" s="53">
        <v>611.0266095785056</v>
      </c>
      <c r="I7" s="53">
        <v>68.580953068848473</v>
      </c>
      <c r="J7" s="53">
        <v>7.0896498555874787</v>
      </c>
      <c r="K7" s="53">
        <v>161.33931360898492</v>
      </c>
      <c r="L7" s="53">
        <v>1158</v>
      </c>
    </row>
    <row r="8" spans="1:12" ht="22.5" x14ac:dyDescent="0.55000000000000004">
      <c r="A8" s="36" t="s">
        <v>36</v>
      </c>
      <c r="B8" s="36" t="s">
        <v>354</v>
      </c>
      <c r="C8" s="53">
        <v>6461</v>
      </c>
      <c r="D8" s="53">
        <v>6322</v>
      </c>
      <c r="E8" s="53">
        <v>7.5899999999999981</v>
      </c>
      <c r="F8" s="53">
        <v>13.9</v>
      </c>
      <c r="G8" s="53">
        <v>118.70800622862696</v>
      </c>
      <c r="H8" s="53">
        <v>244.38794877347559</v>
      </c>
      <c r="I8" s="53">
        <v>27.429833959256531</v>
      </c>
      <c r="J8" s="53">
        <v>2.8301435209661849</v>
      </c>
      <c r="K8" s="53">
        <v>64.279502182757923</v>
      </c>
      <c r="L8" s="53">
        <v>458</v>
      </c>
    </row>
    <row r="9" spans="1:12" ht="22.5" x14ac:dyDescent="0.55000000000000004">
      <c r="A9" s="36" t="s">
        <v>36</v>
      </c>
      <c r="B9" s="36" t="s">
        <v>368</v>
      </c>
      <c r="C9" s="53">
        <v>6298</v>
      </c>
      <c r="D9" s="53">
        <v>6229</v>
      </c>
      <c r="E9" s="53">
        <v>30.954999999999995</v>
      </c>
      <c r="F9" s="53">
        <v>6.9</v>
      </c>
      <c r="G9" s="53">
        <v>105.41752478861761</v>
      </c>
      <c r="H9" s="53">
        <v>238.2224580367357</v>
      </c>
      <c r="I9" s="53">
        <v>26.737826075746423</v>
      </c>
      <c r="J9" s="53">
        <v>2.6809243261340585</v>
      </c>
      <c r="K9" s="53">
        <v>63.333916339196314</v>
      </c>
      <c r="L9" s="53">
        <v>407</v>
      </c>
    </row>
    <row r="10" spans="1:12" ht="22.5" x14ac:dyDescent="0.55000000000000004">
      <c r="A10" s="36" t="s">
        <v>36</v>
      </c>
      <c r="B10" s="36" t="s">
        <v>373</v>
      </c>
      <c r="C10" s="53">
        <v>6074</v>
      </c>
      <c r="D10" s="53">
        <v>6026</v>
      </c>
      <c r="E10" s="53">
        <v>79.37</v>
      </c>
      <c r="F10" s="53">
        <v>4.8000000000000007</v>
      </c>
      <c r="G10" s="53">
        <v>83.764251870937287</v>
      </c>
      <c r="H10" s="53">
        <v>229.74963641078637</v>
      </c>
      <c r="I10" s="53">
        <v>25.786845916812286</v>
      </c>
      <c r="J10" s="53">
        <v>2.6196401701891991</v>
      </c>
      <c r="K10" s="53">
        <v>61.269895626905921</v>
      </c>
      <c r="L10" s="53">
        <v>323</v>
      </c>
    </row>
    <row r="11" spans="1:12" ht="22.5" x14ac:dyDescent="0.55000000000000004">
      <c r="A11" s="36" t="s">
        <v>36</v>
      </c>
      <c r="B11" s="36" t="s">
        <v>413</v>
      </c>
      <c r="C11" s="53">
        <v>5581</v>
      </c>
      <c r="D11" s="53">
        <v>5507</v>
      </c>
      <c r="E11" s="53">
        <v>26.664999999999999</v>
      </c>
      <c r="F11" s="53">
        <v>7.4</v>
      </c>
      <c r="G11" s="53">
        <v>94.105299674777157</v>
      </c>
      <c r="H11" s="53">
        <v>211.10186381438899</v>
      </c>
      <c r="I11" s="53">
        <v>23.693840477729562</v>
      </c>
      <c r="J11" s="53">
        <v>2.3251929755549678</v>
      </c>
      <c r="K11" s="53">
        <v>55.99291656444921</v>
      </c>
      <c r="L11" s="53">
        <v>363</v>
      </c>
    </row>
    <row r="12" spans="1:12" ht="22.5" x14ac:dyDescent="0.55000000000000004">
      <c r="A12" s="36" t="s">
        <v>36</v>
      </c>
      <c r="B12" s="36" t="s">
        <v>448</v>
      </c>
      <c r="C12" s="53">
        <v>4217</v>
      </c>
      <c r="D12" s="53">
        <v>3591</v>
      </c>
      <c r="E12" s="53">
        <v>36.844999999999999</v>
      </c>
      <c r="F12" s="53">
        <v>62.6</v>
      </c>
      <c r="G12" s="53">
        <v>83.09761023207075</v>
      </c>
      <c r="H12" s="53">
        <v>159.50843212780475</v>
      </c>
      <c r="I12" s="53">
        <v>17.903050581362759</v>
      </c>
      <c r="J12" s="53">
        <v>1.968560387388453</v>
      </c>
      <c r="K12" s="53">
        <v>36.511814669136939</v>
      </c>
      <c r="L12" s="53">
        <v>321</v>
      </c>
    </row>
    <row r="13" spans="1:12" ht="22.5" x14ac:dyDescent="0.55000000000000004">
      <c r="A13" s="36" t="s">
        <v>36</v>
      </c>
      <c r="B13" s="36" t="s">
        <v>513</v>
      </c>
      <c r="C13" s="53">
        <v>3394</v>
      </c>
      <c r="D13" s="53">
        <v>3024</v>
      </c>
      <c r="E13" s="53">
        <v>-1.1200000000000017</v>
      </c>
      <c r="F13" s="53">
        <v>37</v>
      </c>
      <c r="G13" s="53">
        <v>73.432441457314667</v>
      </c>
      <c r="H13" s="53">
        <v>128.37837767174992</v>
      </c>
      <c r="I13" s="53">
        <v>14.409047586707425</v>
      </c>
      <c r="J13" s="53">
        <v>1.5927443134324755</v>
      </c>
      <c r="K13" s="53">
        <v>30.746791300325839</v>
      </c>
      <c r="L13" s="53">
        <v>283</v>
      </c>
    </row>
    <row r="14" spans="1:12" ht="22.5" x14ac:dyDescent="0.55000000000000004">
      <c r="A14" s="36" t="s">
        <v>36</v>
      </c>
      <c r="B14" s="36" t="s">
        <v>596</v>
      </c>
      <c r="C14" s="53">
        <v>2701</v>
      </c>
      <c r="D14" s="53">
        <v>2484</v>
      </c>
      <c r="E14" s="53">
        <v>25.68</v>
      </c>
      <c r="F14" s="53">
        <v>21.700000000000003</v>
      </c>
      <c r="G14" s="53">
        <v>46.736285907972942</v>
      </c>
      <c r="H14" s="53">
        <v>102.16558576646921</v>
      </c>
      <c r="I14" s="53">
        <v>11.466952720004937</v>
      </c>
      <c r="J14" s="53">
        <v>1.2146107713945495</v>
      </c>
      <c r="K14" s="53">
        <v>25.256292853839085</v>
      </c>
      <c r="L14" s="53">
        <v>180</v>
      </c>
    </row>
    <row r="15" spans="1:12" ht="22.5" x14ac:dyDescent="0.55000000000000004">
      <c r="A15" s="36" t="s">
        <v>36</v>
      </c>
      <c r="B15" s="36" t="s">
        <v>650</v>
      </c>
      <c r="C15" s="53">
        <v>2737</v>
      </c>
      <c r="D15" s="53">
        <v>2528</v>
      </c>
      <c r="E15" s="53">
        <v>2.8599999999999994</v>
      </c>
      <c r="F15" s="53">
        <v>20.900000000000002</v>
      </c>
      <c r="G15" s="53">
        <v>55.172534960685709</v>
      </c>
      <c r="H15" s="53">
        <v>103.52728924206821</v>
      </c>
      <c r="I15" s="53">
        <v>11.619788816976493</v>
      </c>
      <c r="J15" s="53">
        <v>1.0637178496143489</v>
      </c>
      <c r="K15" s="53">
        <v>25.703666801330598</v>
      </c>
      <c r="L15" s="53">
        <v>213</v>
      </c>
    </row>
    <row r="16" spans="1:12" ht="22.5" x14ac:dyDescent="0.55000000000000004">
      <c r="A16" s="36" t="s">
        <v>36</v>
      </c>
      <c r="B16" s="36" t="s">
        <v>750</v>
      </c>
      <c r="C16" s="53">
        <v>1997</v>
      </c>
      <c r="D16" s="53">
        <v>1879</v>
      </c>
      <c r="E16" s="53">
        <v>7.4049999999999994</v>
      </c>
      <c r="F16" s="53">
        <v>11.8</v>
      </c>
      <c r="G16" s="53">
        <v>37.289603895811688</v>
      </c>
      <c r="H16" s="53">
        <v>75.536717799199934</v>
      </c>
      <c r="I16" s="53">
        <v>8.4781579347833613</v>
      </c>
      <c r="J16" s="53">
        <v>0.84381587828279392</v>
      </c>
      <c r="K16" s="53">
        <v>19.104901075830771</v>
      </c>
      <c r="L16" s="53">
        <v>144</v>
      </c>
    </row>
    <row r="17" spans="1:12" ht="22.5" x14ac:dyDescent="0.55000000000000004">
      <c r="A17" s="36" t="s">
        <v>36</v>
      </c>
      <c r="B17" s="36" t="s">
        <v>760</v>
      </c>
      <c r="C17" s="53">
        <v>1903</v>
      </c>
      <c r="D17" s="53">
        <v>1712</v>
      </c>
      <c r="E17" s="53">
        <v>2.9399999999999991</v>
      </c>
      <c r="F17" s="53">
        <v>19.100000000000001</v>
      </c>
      <c r="G17" s="53">
        <v>39.436157102337496</v>
      </c>
      <c r="H17" s="53">
        <v>71.981158724024766</v>
      </c>
      <c r="I17" s="53">
        <v>8.0790859038020706</v>
      </c>
      <c r="J17" s="53">
        <v>0.81574876484586234</v>
      </c>
      <c r="K17" s="53">
        <v>17.406913593306165</v>
      </c>
      <c r="L17" s="53">
        <v>152</v>
      </c>
    </row>
    <row r="18" spans="1:12" ht="22.5" x14ac:dyDescent="0.55000000000000004">
      <c r="A18" s="36" t="s">
        <v>36</v>
      </c>
      <c r="B18" s="36" t="s">
        <v>831</v>
      </c>
      <c r="C18" s="53">
        <v>1661</v>
      </c>
      <c r="D18" s="53">
        <v>1598</v>
      </c>
      <c r="E18" s="53">
        <v>6.4099999999999993</v>
      </c>
      <c r="F18" s="53">
        <v>6.3000000000000007</v>
      </c>
      <c r="G18" s="53">
        <v>29.817248291152492</v>
      </c>
      <c r="H18" s="53">
        <v>62.827485360275958</v>
      </c>
      <c r="I18" s="53">
        <v>7.051687696382154</v>
      </c>
      <c r="J18" s="53">
        <v>0.72150506284662452</v>
      </c>
      <c r="K18" s="53">
        <v>16.247808365714516</v>
      </c>
      <c r="L18" s="53">
        <v>115</v>
      </c>
    </row>
    <row r="19" spans="1:12" ht="22.5" x14ac:dyDescent="0.55000000000000004">
      <c r="A19" s="36" t="s">
        <v>36</v>
      </c>
      <c r="B19" s="36" t="s">
        <v>841</v>
      </c>
      <c r="C19" s="53">
        <v>1664</v>
      </c>
      <c r="D19" s="53">
        <v>1651</v>
      </c>
      <c r="E19" s="53">
        <v>4.4449999999999985</v>
      </c>
      <c r="F19" s="53">
        <v>1.3</v>
      </c>
      <c r="G19" s="53">
        <v>28.993826894995671</v>
      </c>
      <c r="H19" s="53">
        <v>62.940960649909208</v>
      </c>
      <c r="I19" s="53">
        <v>7.0644240377964511</v>
      </c>
      <c r="J19" s="53">
        <v>0.70708526144783412</v>
      </c>
      <c r="K19" s="53">
        <v>16.786690620647473</v>
      </c>
      <c r="L19" s="53">
        <v>112</v>
      </c>
    </row>
    <row r="20" spans="1:12" ht="22.5" x14ac:dyDescent="0.55000000000000004">
      <c r="A20" s="36" t="s">
        <v>36</v>
      </c>
      <c r="B20" s="36" t="s">
        <v>759</v>
      </c>
      <c r="C20" s="53">
        <v>1621</v>
      </c>
      <c r="D20" s="53">
        <v>1545</v>
      </c>
      <c r="E20" s="53">
        <v>-0.625</v>
      </c>
      <c r="F20" s="53">
        <v>7.6000000000000005</v>
      </c>
      <c r="G20" s="53">
        <v>31.975102992745342</v>
      </c>
      <c r="H20" s="53">
        <v>61.314481498499291</v>
      </c>
      <c r="I20" s="53">
        <v>6.881869810858201</v>
      </c>
      <c r="J20" s="53">
        <v>0.66202338207661382</v>
      </c>
      <c r="K20" s="53">
        <v>15.708926110781555</v>
      </c>
      <c r="L20" s="53">
        <v>123</v>
      </c>
    </row>
    <row r="21" spans="1:12" ht="22.5" x14ac:dyDescent="0.55000000000000004">
      <c r="A21" s="36" t="s">
        <v>36</v>
      </c>
      <c r="B21" s="36" t="s">
        <v>885</v>
      </c>
      <c r="C21" s="53">
        <v>1596</v>
      </c>
      <c r="D21" s="53">
        <v>1421</v>
      </c>
      <c r="E21" s="53">
        <v>-2.4049999999999998</v>
      </c>
      <c r="F21" s="53">
        <v>17.5</v>
      </c>
      <c r="G21" s="53">
        <v>35.254195915830842</v>
      </c>
      <c r="H21" s="53">
        <v>60.368854084888881</v>
      </c>
      <c r="I21" s="53">
        <v>6.7757336324057302</v>
      </c>
      <c r="J21" s="53">
        <v>0.6492773076258973</v>
      </c>
      <c r="K21" s="53">
        <v>14.448144986032744</v>
      </c>
      <c r="L21" s="53">
        <v>136</v>
      </c>
    </row>
    <row r="22" spans="1:12" ht="22.5" x14ac:dyDescent="0.55000000000000004">
      <c r="A22" s="36" t="s">
        <v>36</v>
      </c>
      <c r="B22" s="36" t="s">
        <v>1057</v>
      </c>
      <c r="C22" s="53">
        <v>1001</v>
      </c>
      <c r="D22" s="53">
        <v>975</v>
      </c>
      <c r="E22" s="53">
        <v>4.4249999999999998</v>
      </c>
      <c r="F22" s="53">
        <v>2.6</v>
      </c>
      <c r="G22" s="53">
        <v>17.407384949772386</v>
      </c>
      <c r="H22" s="53">
        <v>37.862921640961005</v>
      </c>
      <c r="I22" s="53">
        <v>4.2496925852369278</v>
      </c>
      <c r="J22" s="53">
        <v>0.40529941788743296</v>
      </c>
      <c r="K22" s="53">
        <v>9.9133999728233118</v>
      </c>
      <c r="L22" s="53">
        <v>67</v>
      </c>
    </row>
    <row r="23" spans="1:12" ht="22.5" x14ac:dyDescent="0.55000000000000004">
      <c r="A23" s="36" t="s">
        <v>36</v>
      </c>
      <c r="B23" s="36" t="s">
        <v>1145</v>
      </c>
      <c r="C23" s="53">
        <v>708</v>
      </c>
      <c r="D23" s="53">
        <v>682</v>
      </c>
      <c r="E23" s="53">
        <v>1.9899999999999998</v>
      </c>
      <c r="F23" s="53">
        <v>2.6</v>
      </c>
      <c r="G23" s="53">
        <v>12.949703792265588</v>
      </c>
      <c r="H23" s="53">
        <v>26.780168353446946</v>
      </c>
      <c r="I23" s="53">
        <v>3.0057765737739706</v>
      </c>
      <c r="J23" s="53">
        <v>0.28620730812063638</v>
      </c>
      <c r="K23" s="53">
        <v>6.9342961861184591</v>
      </c>
      <c r="L23" s="53">
        <v>50</v>
      </c>
    </row>
    <row r="24" spans="1:12" ht="22.5" x14ac:dyDescent="0.55000000000000004">
      <c r="A24" s="36" t="s">
        <v>36</v>
      </c>
      <c r="B24" s="36" t="s">
        <v>1218</v>
      </c>
      <c r="C24" s="53">
        <v>418</v>
      </c>
      <c r="D24" s="53">
        <v>381</v>
      </c>
      <c r="E24" s="53">
        <v>-0.30500000000000005</v>
      </c>
      <c r="F24" s="53">
        <v>3.7</v>
      </c>
      <c r="G24" s="53">
        <v>8.8382155287658151</v>
      </c>
      <c r="H24" s="53">
        <v>15.810890355566135</v>
      </c>
      <c r="I24" s="53">
        <v>1.7745969037253104</v>
      </c>
      <c r="J24" s="53">
        <v>0.18166374797940532</v>
      </c>
      <c r="K24" s="53">
        <v>3.8738516816878787</v>
      </c>
      <c r="L24" s="53">
        <v>34</v>
      </c>
    </row>
    <row r="25" spans="1:12" ht="22.5" x14ac:dyDescent="0.55000000000000004">
      <c r="A25" s="36" t="s">
        <v>36</v>
      </c>
      <c r="B25" s="36" t="s">
        <v>1231</v>
      </c>
      <c r="C25" s="53">
        <v>405</v>
      </c>
      <c r="D25" s="53">
        <v>395</v>
      </c>
      <c r="E25" s="53">
        <v>2.8250000000000002</v>
      </c>
      <c r="F25" s="53">
        <v>1</v>
      </c>
      <c r="G25" s="53">
        <v>6.6658705841723727</v>
      </c>
      <c r="H25" s="53">
        <v>15.319164100488718</v>
      </c>
      <c r="I25" s="53">
        <v>1.7194060909300255</v>
      </c>
      <c r="J25" s="53">
        <v>0.16132152814896872</v>
      </c>
      <c r="K25" s="53">
        <v>4.016197937707906</v>
      </c>
      <c r="L25" s="53">
        <v>26</v>
      </c>
    </row>
    <row r="26" spans="1:12" ht="22.5" x14ac:dyDescent="0.55000000000000004">
      <c r="A26" s="36" t="s">
        <v>36</v>
      </c>
      <c r="B26" s="36" t="s">
        <v>1259</v>
      </c>
      <c r="C26" s="53">
        <v>300</v>
      </c>
      <c r="D26" s="53">
        <v>264</v>
      </c>
      <c r="E26" s="53">
        <v>-0.52000000000000013</v>
      </c>
      <c r="F26" s="53">
        <v>3.6</v>
      </c>
      <c r="G26" s="53">
        <v>6.7544244211942157</v>
      </c>
      <c r="H26" s="53">
        <v>11.347528963324978</v>
      </c>
      <c r="I26" s="53">
        <v>1.2736341414296486</v>
      </c>
      <c r="J26" s="53">
        <v>0.1036423225538067</v>
      </c>
      <c r="K26" s="53">
        <v>2.6842436849490809</v>
      </c>
      <c r="L26" s="53">
        <v>26</v>
      </c>
    </row>
    <row r="27" spans="1:12" ht="28.5" x14ac:dyDescent="0.75">
      <c r="A27" s="115" t="s">
        <v>1287</v>
      </c>
      <c r="B27" s="116"/>
      <c r="C27" s="58">
        <f t="shared" ref="C27:L27" si="0">SUM(C2:C26)</f>
        <v>295019</v>
      </c>
      <c r="D27" s="58">
        <f t="shared" si="0"/>
        <v>288599</v>
      </c>
      <c r="E27" s="58">
        <f t="shared" si="0"/>
        <v>2330.9049999999997</v>
      </c>
      <c r="F27" s="58">
        <f t="shared" si="0"/>
        <v>642</v>
      </c>
      <c r="G27" s="58">
        <f t="shared" si="0"/>
        <v>4731.3265924732787</v>
      </c>
      <c r="H27" s="58">
        <f t="shared" si="0"/>
        <v>11159.122157437239</v>
      </c>
      <c r="I27" s="58">
        <f t="shared" si="0"/>
        <v>1252.4875692347787</v>
      </c>
      <c r="J27" s="58">
        <f t="shared" si="0"/>
        <v>122.58749537550869</v>
      </c>
      <c r="K27" s="58">
        <f t="shared" si="0"/>
        <v>2934.3562243659844</v>
      </c>
      <c r="L27" s="58">
        <f t="shared" si="0"/>
        <v>18264</v>
      </c>
    </row>
  </sheetData>
  <mergeCells count="1">
    <mergeCell ref="A27:B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64"/>
  <sheetViews>
    <sheetView rightToLeft="1" workbookViewId="0">
      <selection activeCell="J5" sqref="J5"/>
    </sheetView>
  </sheetViews>
  <sheetFormatPr defaultRowHeight="15" x14ac:dyDescent="0.25"/>
  <cols>
    <col min="1" max="1" width="15.85546875" customWidth="1"/>
    <col min="3" max="3" width="14" bestFit="1" customWidth="1"/>
    <col min="4" max="4" width="12.7109375" bestFit="1" customWidth="1"/>
    <col min="5" max="5" width="11.42578125" bestFit="1" customWidth="1"/>
    <col min="6" max="6" width="10.85546875" bestFit="1" customWidth="1"/>
    <col min="7" max="7" width="11.42578125" bestFit="1" customWidth="1"/>
    <col min="8" max="8" width="12.28515625" bestFit="1" customWidth="1"/>
    <col min="9" max="9" width="10.7109375" bestFit="1" customWidth="1"/>
    <col min="10" max="10" width="9.42578125" bestFit="1" customWidth="1"/>
    <col min="11" max="11" width="11.28515625" bestFit="1" customWidth="1"/>
    <col min="12" max="12" width="12.5703125" bestFit="1" customWidth="1"/>
  </cols>
  <sheetData>
    <row r="1" spans="1:12" ht="108" customHeight="1" x14ac:dyDescent="0.25">
      <c r="A1" s="32" t="s">
        <v>0</v>
      </c>
      <c r="B1" s="32" t="s">
        <v>1</v>
      </c>
      <c r="C1" s="32" t="s">
        <v>2</v>
      </c>
      <c r="D1" s="32" t="s">
        <v>3</v>
      </c>
      <c r="E1" s="32" t="s">
        <v>1277</v>
      </c>
      <c r="F1" s="32" t="s">
        <v>1282</v>
      </c>
      <c r="G1" s="32" t="s">
        <v>1281</v>
      </c>
      <c r="H1" s="32" t="s">
        <v>1283</v>
      </c>
      <c r="I1" s="32" t="s">
        <v>1284</v>
      </c>
      <c r="J1" s="32" t="s">
        <v>1285</v>
      </c>
      <c r="K1" s="32" t="s">
        <v>1280</v>
      </c>
      <c r="L1" s="32" t="s">
        <v>1278</v>
      </c>
    </row>
    <row r="2" spans="1:12" ht="22.5" x14ac:dyDescent="0.25">
      <c r="A2" s="65" t="s">
        <v>13</v>
      </c>
      <c r="B2" s="65" t="s">
        <v>14</v>
      </c>
      <c r="C2" s="94">
        <v>497898</v>
      </c>
      <c r="D2" s="94">
        <v>481530</v>
      </c>
      <c r="E2" s="95">
        <v>3229.75</v>
      </c>
      <c r="F2" s="94">
        <v>1636.8000000000002</v>
      </c>
      <c r="G2" s="94">
        <v>8710.276610680181</v>
      </c>
      <c r="H2" s="94">
        <v>19906.491828900347</v>
      </c>
      <c r="I2" s="94">
        <v>2110.0244230184762</v>
      </c>
      <c r="J2" s="94">
        <v>278.7334553760399</v>
      </c>
      <c r="K2" s="94">
        <v>4771.8592293828387</v>
      </c>
      <c r="L2" s="94">
        <v>33627</v>
      </c>
    </row>
    <row r="3" spans="1:12" ht="22.5" x14ac:dyDescent="0.25">
      <c r="A3" s="65" t="s">
        <v>13</v>
      </c>
      <c r="B3" s="65" t="s">
        <v>76</v>
      </c>
      <c r="C3" s="94">
        <v>54958</v>
      </c>
      <c r="D3" s="94">
        <v>52698</v>
      </c>
      <c r="E3" s="95">
        <v>234.51</v>
      </c>
      <c r="F3" s="94">
        <v>226</v>
      </c>
      <c r="G3" s="94">
        <v>1018.16089627324</v>
      </c>
      <c r="H3" s="94">
        <v>2197.2793181187822</v>
      </c>
      <c r="I3" s="94">
        <v>232.90457531512359</v>
      </c>
      <c r="J3" s="94">
        <v>31.339995574451081</v>
      </c>
      <c r="K3" s="94">
        <v>522.22590008933355</v>
      </c>
      <c r="L3" s="94">
        <v>3931</v>
      </c>
    </row>
    <row r="4" spans="1:12" ht="22.5" x14ac:dyDescent="0.25">
      <c r="A4" s="65" t="s">
        <v>13</v>
      </c>
      <c r="B4" s="65" t="s">
        <v>97</v>
      </c>
      <c r="C4" s="94">
        <v>40275</v>
      </c>
      <c r="D4" s="94">
        <v>38906</v>
      </c>
      <c r="E4" s="95">
        <v>185.76999999999998</v>
      </c>
      <c r="F4" s="94">
        <v>136.9</v>
      </c>
      <c r="G4" s="94">
        <v>732.08292467520869</v>
      </c>
      <c r="H4" s="94">
        <v>1610.2373546569006</v>
      </c>
      <c r="I4" s="94">
        <v>170.68000601944399</v>
      </c>
      <c r="J4" s="94">
        <v>23.394795703560884</v>
      </c>
      <c r="K4" s="94">
        <v>385.55013224174758</v>
      </c>
      <c r="L4" s="94">
        <v>2826</v>
      </c>
    </row>
    <row r="5" spans="1:12" ht="22.5" x14ac:dyDescent="0.25">
      <c r="A5" s="65" t="s">
        <v>13</v>
      </c>
      <c r="B5" s="65" t="s">
        <v>118</v>
      </c>
      <c r="C5" s="94">
        <v>30129</v>
      </c>
      <c r="D5" s="94">
        <v>28635</v>
      </c>
      <c r="E5" s="95">
        <v>197.42500000000001</v>
      </c>
      <c r="F5" s="94">
        <v>149.4</v>
      </c>
      <c r="G5" s="94">
        <v>541.84857732623038</v>
      </c>
      <c r="H5" s="94">
        <v>1204.5894787947302</v>
      </c>
      <c r="I5" s="94">
        <v>127.68262945648239</v>
      </c>
      <c r="J5" s="94">
        <v>17.997138424628865</v>
      </c>
      <c r="K5" s="94">
        <v>283.76672073054135</v>
      </c>
      <c r="L5" s="94">
        <v>2092</v>
      </c>
    </row>
    <row r="6" spans="1:12" ht="22.5" x14ac:dyDescent="0.25">
      <c r="A6" s="65" t="s">
        <v>13</v>
      </c>
      <c r="B6" s="65" t="s">
        <v>122</v>
      </c>
      <c r="C6" s="94">
        <v>30504</v>
      </c>
      <c r="D6" s="94">
        <v>29362</v>
      </c>
      <c r="E6" s="95">
        <v>221.48999999999995</v>
      </c>
      <c r="F6" s="94">
        <v>114.2</v>
      </c>
      <c r="G6" s="94">
        <v>529.55042258767219</v>
      </c>
      <c r="H6" s="94">
        <v>1219.582377813882</v>
      </c>
      <c r="I6" s="94">
        <v>129.27182876765039</v>
      </c>
      <c r="J6" s="94">
        <v>17.698858132379371</v>
      </c>
      <c r="K6" s="94">
        <v>290.97113511751894</v>
      </c>
      <c r="L6" s="94">
        <v>2044</v>
      </c>
    </row>
    <row r="7" spans="1:12" ht="22.5" x14ac:dyDescent="0.25">
      <c r="A7" s="65" t="s">
        <v>13</v>
      </c>
      <c r="B7" s="65" t="s">
        <v>139</v>
      </c>
      <c r="C7" s="94">
        <v>26916</v>
      </c>
      <c r="D7" s="94">
        <v>25054</v>
      </c>
      <c r="E7" s="95">
        <v>231.93</v>
      </c>
      <c r="F7" s="94">
        <v>186.20000000000002</v>
      </c>
      <c r="G7" s="94">
        <v>481.53995715552225</v>
      </c>
      <c r="H7" s="94">
        <v>1076.1303199986378</v>
      </c>
      <c r="I7" s="94">
        <v>114.0663697583949</v>
      </c>
      <c r="J7" s="94">
        <v>15.249132878467044</v>
      </c>
      <c r="K7" s="94">
        <v>248.27977723705195</v>
      </c>
      <c r="L7" s="94">
        <v>1859</v>
      </c>
    </row>
    <row r="8" spans="1:12" ht="22.5" x14ac:dyDescent="0.25">
      <c r="A8" s="65" t="s">
        <v>13</v>
      </c>
      <c r="B8" s="65" t="s">
        <v>143</v>
      </c>
      <c r="C8" s="94">
        <v>25802</v>
      </c>
      <c r="D8" s="94">
        <v>25662</v>
      </c>
      <c r="E8" s="95">
        <v>1696.5900000000001</v>
      </c>
      <c r="F8" s="94">
        <v>14</v>
      </c>
      <c r="G8" s="94">
        <v>-105.6069924621585</v>
      </c>
      <c r="H8" s="94">
        <v>1031.5914146457442</v>
      </c>
      <c r="I8" s="94">
        <v>109.34538833801847</v>
      </c>
      <c r="J8" s="94">
        <v>14.751999058051226</v>
      </c>
      <c r="K8" s="94">
        <v>254.30492709576225</v>
      </c>
      <c r="L8" s="94">
        <v>-408</v>
      </c>
    </row>
    <row r="9" spans="1:12" ht="22.5" x14ac:dyDescent="0.25">
      <c r="A9" s="65" t="s">
        <v>13</v>
      </c>
      <c r="B9" s="65" t="s">
        <v>233</v>
      </c>
      <c r="C9" s="94">
        <v>13953</v>
      </c>
      <c r="D9" s="94">
        <v>13267</v>
      </c>
      <c r="E9" s="95">
        <v>63.765000000000001</v>
      </c>
      <c r="F9" s="94">
        <v>68.600000000000009</v>
      </c>
      <c r="G9" s="94">
        <v>260.51874966996803</v>
      </c>
      <c r="H9" s="94">
        <v>557.85578670459927</v>
      </c>
      <c r="I9" s="94">
        <v>59.130927969939222</v>
      </c>
      <c r="J9" s="94">
        <v>8.0526737651599483</v>
      </c>
      <c r="K9" s="94">
        <v>131.4731302228773</v>
      </c>
      <c r="L9" s="94">
        <v>1006</v>
      </c>
    </row>
    <row r="10" spans="1:12" ht="22.5" x14ac:dyDescent="0.25">
      <c r="A10" s="65" t="s">
        <v>13</v>
      </c>
      <c r="B10" s="65" t="s">
        <v>235</v>
      </c>
      <c r="C10" s="94">
        <v>14343</v>
      </c>
      <c r="D10" s="94">
        <v>13802</v>
      </c>
      <c r="E10" s="95">
        <v>134.69</v>
      </c>
      <c r="F10" s="94">
        <v>54.1</v>
      </c>
      <c r="G10" s="94">
        <v>238.54715529437212</v>
      </c>
      <c r="H10" s="94">
        <v>573.44840168451708</v>
      </c>
      <c r="I10" s="94">
        <v>60.783695253553944</v>
      </c>
      <c r="J10" s="94">
        <v>8.0269229485628681</v>
      </c>
      <c r="K10" s="94">
        <v>136.77486570710431</v>
      </c>
      <c r="L10" s="94">
        <v>921</v>
      </c>
    </row>
    <row r="11" spans="1:12" ht="22.5" x14ac:dyDescent="0.25">
      <c r="A11" s="65" t="s">
        <v>13</v>
      </c>
      <c r="B11" s="65" t="s">
        <v>283</v>
      </c>
      <c r="C11" s="94">
        <v>10744</v>
      </c>
      <c r="D11" s="94">
        <v>10549</v>
      </c>
      <c r="E11" s="95">
        <v>50.254999999999995</v>
      </c>
      <c r="F11" s="94">
        <v>19.5</v>
      </c>
      <c r="G11" s="94">
        <v>189.72521437168044</v>
      </c>
      <c r="H11" s="94">
        <v>429.55655216471115</v>
      </c>
      <c r="I11" s="94">
        <v>45.531619731170856</v>
      </c>
      <c r="J11" s="94">
        <v>6.1419274086336877</v>
      </c>
      <c r="K11" s="94">
        <v>104.5383320058139</v>
      </c>
      <c r="L11" s="94">
        <v>732</v>
      </c>
    </row>
    <row r="12" spans="1:12" ht="22.5" x14ac:dyDescent="0.25">
      <c r="A12" s="65" t="s">
        <v>13</v>
      </c>
      <c r="B12" s="65" t="s">
        <v>288</v>
      </c>
      <c r="C12" s="94">
        <v>10640</v>
      </c>
      <c r="D12" s="94">
        <v>10340</v>
      </c>
      <c r="E12" s="95">
        <v>71.7</v>
      </c>
      <c r="F12" s="94">
        <v>30</v>
      </c>
      <c r="G12" s="94">
        <v>183.61372348439878</v>
      </c>
      <c r="H12" s="94">
        <v>425.39852150339971</v>
      </c>
      <c r="I12" s="94">
        <v>45.090881788873595</v>
      </c>
      <c r="J12" s="94">
        <v>6.0095968233431458</v>
      </c>
      <c r="K12" s="94">
        <v>102.46718674188222</v>
      </c>
      <c r="L12" s="94">
        <v>709</v>
      </c>
    </row>
    <row r="13" spans="1:12" ht="22.5" x14ac:dyDescent="0.25">
      <c r="A13" s="65" t="s">
        <v>13</v>
      </c>
      <c r="B13" s="65" t="s">
        <v>307</v>
      </c>
      <c r="C13" s="94">
        <v>9529</v>
      </c>
      <c r="D13" s="94">
        <v>9178</v>
      </c>
      <c r="E13" s="95">
        <v>93.609999999999985</v>
      </c>
      <c r="F13" s="94">
        <v>35.1</v>
      </c>
      <c r="G13" s="94">
        <v>156.77996334701072</v>
      </c>
      <c r="H13" s="94">
        <v>380.9795593426594</v>
      </c>
      <c r="I13" s="94">
        <v>40.382613962986511</v>
      </c>
      <c r="J13" s="94">
        <v>5.3180801026424396</v>
      </c>
      <c r="K13" s="94">
        <v>90.952015465860256</v>
      </c>
      <c r="L13" s="94">
        <v>605</v>
      </c>
    </row>
    <row r="14" spans="1:12" ht="22.5" x14ac:dyDescent="0.25">
      <c r="A14" s="65" t="s">
        <v>13</v>
      </c>
      <c r="B14" s="65" t="s">
        <v>319</v>
      </c>
      <c r="C14" s="94">
        <v>8467</v>
      </c>
      <c r="D14" s="94">
        <v>8140</v>
      </c>
      <c r="E14" s="95">
        <v>97.1</v>
      </c>
      <c r="F14" s="94">
        <v>32.700000000000003</v>
      </c>
      <c r="G14" s="94">
        <v>134.85311452415937</v>
      </c>
      <c r="H14" s="94">
        <v>338.51966932042154</v>
      </c>
      <c r="I14" s="94">
        <v>35.882001513758716</v>
      </c>
      <c r="J14" s="94">
        <v>4.9053517366281572</v>
      </c>
      <c r="K14" s="94">
        <v>80.665657647864734</v>
      </c>
      <c r="L14" s="94">
        <v>521</v>
      </c>
    </row>
    <row r="15" spans="1:12" ht="22.5" x14ac:dyDescent="0.25">
      <c r="A15" s="65" t="s">
        <v>13</v>
      </c>
      <c r="B15" s="65" t="s">
        <v>352</v>
      </c>
      <c r="C15" s="94">
        <v>7004</v>
      </c>
      <c r="D15" s="94">
        <v>6899</v>
      </c>
      <c r="E15" s="95">
        <v>54.904999999999994</v>
      </c>
      <c r="F15" s="94">
        <v>10.5</v>
      </c>
      <c r="G15" s="94">
        <v>115.25710764211495</v>
      </c>
      <c r="H15" s="94">
        <v>280.02737261370407</v>
      </c>
      <c r="I15" s="94">
        <v>29.682005267788597</v>
      </c>
      <c r="J15" s="94">
        <v>3.9665198815263438</v>
      </c>
      <c r="K15" s="94">
        <v>68.367613281648502</v>
      </c>
      <c r="L15" s="94">
        <v>445</v>
      </c>
    </row>
    <row r="16" spans="1:12" ht="22.5" x14ac:dyDescent="0.25">
      <c r="A16" s="65" t="s">
        <v>13</v>
      </c>
      <c r="B16" s="65" t="s">
        <v>355</v>
      </c>
      <c r="C16" s="94">
        <v>6870</v>
      </c>
      <c r="D16" s="94">
        <v>6453</v>
      </c>
      <c r="E16" s="95">
        <v>-12.165000000000003</v>
      </c>
      <c r="F16" s="94">
        <v>41.7</v>
      </c>
      <c r="G16" s="94">
        <v>146.00660409248772</v>
      </c>
      <c r="H16" s="94">
        <v>274.66991003086054</v>
      </c>
      <c r="I16" s="94">
        <v>29.114131380597897</v>
      </c>
      <c r="J16" s="94">
        <v>3.929145432437529</v>
      </c>
      <c r="K16" s="94">
        <v>63.947848747134039</v>
      </c>
      <c r="L16" s="94">
        <v>564</v>
      </c>
    </row>
    <row r="17" spans="1:12" ht="22.5" x14ac:dyDescent="0.25">
      <c r="A17" s="65" t="s">
        <v>13</v>
      </c>
      <c r="B17" s="65" t="s">
        <v>359</v>
      </c>
      <c r="C17" s="94">
        <v>6318</v>
      </c>
      <c r="D17" s="94">
        <v>5948</v>
      </c>
      <c r="E17" s="95">
        <v>58.259999999999991</v>
      </c>
      <c r="F17" s="94">
        <v>37</v>
      </c>
      <c r="G17" s="94">
        <v>109.47740854984536</v>
      </c>
      <c r="H17" s="94">
        <v>252.6003626746691</v>
      </c>
      <c r="I17" s="94">
        <v>26.774829994558587</v>
      </c>
      <c r="J17" s="94">
        <v>3.8865850550062468</v>
      </c>
      <c r="K17" s="94">
        <v>58.943406841461844</v>
      </c>
      <c r="L17" s="94">
        <v>423</v>
      </c>
    </row>
    <row r="18" spans="1:12" ht="22.5" x14ac:dyDescent="0.25">
      <c r="A18" s="65" t="s">
        <v>13</v>
      </c>
      <c r="B18" s="65" t="s">
        <v>372</v>
      </c>
      <c r="C18" s="94">
        <v>6056</v>
      </c>
      <c r="D18" s="94">
        <v>5852</v>
      </c>
      <c r="E18" s="95">
        <v>36.94</v>
      </c>
      <c r="F18" s="94">
        <v>20.400000000000002</v>
      </c>
      <c r="G18" s="94">
        <v>106.81751859441708</v>
      </c>
      <c r="H18" s="94">
        <v>242.1253238932884</v>
      </c>
      <c r="I18" s="94">
        <v>25.664509409155873</v>
      </c>
      <c r="J18" s="94">
        <v>3.6787902710770464</v>
      </c>
      <c r="K18" s="94">
        <v>57.992067390086532</v>
      </c>
      <c r="L18" s="94">
        <v>412</v>
      </c>
    </row>
    <row r="19" spans="1:12" ht="22.5" x14ac:dyDescent="0.25">
      <c r="A19" s="65" t="s">
        <v>13</v>
      </c>
      <c r="B19" s="65" t="s">
        <v>142</v>
      </c>
      <c r="C19" s="94">
        <v>6311</v>
      </c>
      <c r="D19" s="94">
        <v>6031</v>
      </c>
      <c r="E19" s="95">
        <v>102.94500000000001</v>
      </c>
      <c r="F19" s="94">
        <v>28</v>
      </c>
      <c r="G19" s="94">
        <v>91.0944783080962</v>
      </c>
      <c r="H19" s="94">
        <v>252.32049522631161</v>
      </c>
      <c r="I19" s="94">
        <v>26.745164940750119</v>
      </c>
      <c r="J19" s="94">
        <v>3.3009328025379734</v>
      </c>
      <c r="K19" s="94">
        <v>59.765919075463415</v>
      </c>
      <c r="L19" s="94">
        <v>352</v>
      </c>
    </row>
    <row r="20" spans="1:12" ht="22.5" x14ac:dyDescent="0.25">
      <c r="A20" s="65" t="s">
        <v>13</v>
      </c>
      <c r="B20" s="65" t="s">
        <v>430</v>
      </c>
      <c r="C20" s="94">
        <v>5500</v>
      </c>
      <c r="D20" s="94">
        <v>5166</v>
      </c>
      <c r="E20" s="95">
        <v>34.269999999999996</v>
      </c>
      <c r="F20" s="94">
        <v>33.4</v>
      </c>
      <c r="G20" s="94">
        <v>101.57426549674047</v>
      </c>
      <c r="H20" s="94">
        <v>219.89585228089271</v>
      </c>
      <c r="I20" s="94">
        <v>23.308256563797443</v>
      </c>
      <c r="J20" s="94">
        <v>2.9638474602776084</v>
      </c>
      <c r="K20" s="94">
        <v>51.193954227133815</v>
      </c>
      <c r="L20" s="94">
        <v>392</v>
      </c>
    </row>
    <row r="21" spans="1:12" ht="22.5" x14ac:dyDescent="0.25">
      <c r="A21" s="65" t="s">
        <v>13</v>
      </c>
      <c r="B21" s="65" t="s">
        <v>505</v>
      </c>
      <c r="C21" s="94">
        <v>3890</v>
      </c>
      <c r="D21" s="94">
        <v>3668</v>
      </c>
      <c r="E21" s="95">
        <v>68.260000000000005</v>
      </c>
      <c r="F21" s="94">
        <v>22.200000000000003</v>
      </c>
      <c r="G21" s="94">
        <v>55.943018856285491</v>
      </c>
      <c r="H21" s="94">
        <v>155.52633915866775</v>
      </c>
      <c r="I21" s="94">
        <v>16.485294187849462</v>
      </c>
      <c r="J21" s="94">
        <v>2.2696483628480393</v>
      </c>
      <c r="K21" s="94">
        <v>36.349094871298256</v>
      </c>
      <c r="L21" s="94">
        <v>216</v>
      </c>
    </row>
    <row r="22" spans="1:12" ht="22.5" x14ac:dyDescent="0.25">
      <c r="A22" s="65" t="s">
        <v>13</v>
      </c>
      <c r="B22" s="65" t="s">
        <v>522</v>
      </c>
      <c r="C22" s="94">
        <v>3937</v>
      </c>
      <c r="D22" s="94">
        <v>3847</v>
      </c>
      <c r="E22" s="95">
        <v>29.464999999999996</v>
      </c>
      <c r="F22" s="94">
        <v>9</v>
      </c>
      <c r="G22" s="94">
        <v>66.287042019403273</v>
      </c>
      <c r="H22" s="94">
        <v>157.40544916906811</v>
      </c>
      <c r="I22" s="94">
        <v>16.684473834849186</v>
      </c>
      <c r="J22" s="94">
        <v>2.1265882706420487</v>
      </c>
      <c r="K22" s="94">
        <v>38.122946556675139</v>
      </c>
      <c r="L22" s="94">
        <v>256</v>
      </c>
    </row>
    <row r="23" spans="1:12" ht="22.5" x14ac:dyDescent="0.25">
      <c r="A23" s="65" t="s">
        <v>13</v>
      </c>
      <c r="B23" s="65" t="s">
        <v>525</v>
      </c>
      <c r="C23" s="94">
        <v>3892</v>
      </c>
      <c r="D23" s="94">
        <v>3631</v>
      </c>
      <c r="E23" s="95">
        <v>24.244999999999997</v>
      </c>
      <c r="F23" s="94">
        <v>26.1</v>
      </c>
      <c r="G23" s="94">
        <v>72.655077938525466</v>
      </c>
      <c r="H23" s="94">
        <v>155.60630128676991</v>
      </c>
      <c r="I23" s="94">
        <v>16.493769917509027</v>
      </c>
      <c r="J23" s="94">
        <v>2.0997645033534256</v>
      </c>
      <c r="K23" s="94">
        <v>35.98243279108069</v>
      </c>
      <c r="L23" s="94">
        <v>280</v>
      </c>
    </row>
    <row r="24" spans="1:12" ht="22.5" x14ac:dyDescent="0.25">
      <c r="A24" s="65" t="s">
        <v>13</v>
      </c>
      <c r="B24" s="65" t="s">
        <v>558</v>
      </c>
      <c r="C24" s="94">
        <v>3114</v>
      </c>
      <c r="D24" s="94">
        <v>2974</v>
      </c>
      <c r="E24" s="95">
        <v>14.929999999999998</v>
      </c>
      <c r="F24" s="94">
        <v>14</v>
      </c>
      <c r="G24" s="94">
        <v>57.455991319810849</v>
      </c>
      <c r="H24" s="94">
        <v>124.50103345503634</v>
      </c>
      <c r="I24" s="94">
        <v>13.196711079939133</v>
      </c>
      <c r="J24" s="94">
        <v>1.8803460869324877</v>
      </c>
      <c r="K24" s="94">
        <v>29.471703420730922</v>
      </c>
      <c r="L24" s="94">
        <v>222</v>
      </c>
    </row>
    <row r="25" spans="1:12" ht="22.5" x14ac:dyDescent="0.25">
      <c r="A25" s="65" t="s">
        <v>13</v>
      </c>
      <c r="B25" s="65" t="s">
        <v>562</v>
      </c>
      <c r="C25" s="94">
        <v>3208</v>
      </c>
      <c r="D25" s="94">
        <v>3047</v>
      </c>
      <c r="E25" s="95">
        <v>-1.1349999999999993</v>
      </c>
      <c r="F25" s="94">
        <v>16.100000000000001</v>
      </c>
      <c r="G25" s="94">
        <v>65.519656276254437</v>
      </c>
      <c r="H25" s="94">
        <v>128.25925347583706</v>
      </c>
      <c r="I25" s="94">
        <v>13.595070373938581</v>
      </c>
      <c r="J25" s="94">
        <v>1.8583505977558166</v>
      </c>
      <c r="K25" s="94">
        <v>30.19511779521423</v>
      </c>
      <c r="L25" s="94">
        <v>253</v>
      </c>
    </row>
    <row r="26" spans="1:12" ht="22.5" x14ac:dyDescent="0.25">
      <c r="A26" s="65" t="s">
        <v>13</v>
      </c>
      <c r="B26" s="65" t="s">
        <v>577</v>
      </c>
      <c r="C26" s="94">
        <v>3273</v>
      </c>
      <c r="D26" s="94">
        <v>3137</v>
      </c>
      <c r="E26" s="95">
        <v>7.1149999999999975</v>
      </c>
      <c r="F26" s="94">
        <v>13.600000000000001</v>
      </c>
      <c r="G26" s="94">
        <v>63.105074653451283</v>
      </c>
      <c r="H26" s="94">
        <v>130.8580226391567</v>
      </c>
      <c r="I26" s="94">
        <v>13.870531587874369</v>
      </c>
      <c r="J26" s="94">
        <v>1.7816346233103542</v>
      </c>
      <c r="K26" s="94">
        <v>31.086998530878585</v>
      </c>
      <c r="L26" s="94">
        <v>244</v>
      </c>
    </row>
    <row r="27" spans="1:12" ht="22.5" x14ac:dyDescent="0.25">
      <c r="A27" s="65" t="s">
        <v>13</v>
      </c>
      <c r="B27" s="65" t="s">
        <v>603</v>
      </c>
      <c r="C27" s="94">
        <v>2880</v>
      </c>
      <c r="D27" s="94">
        <v>2695</v>
      </c>
      <c r="E27" s="95">
        <v>18.125</v>
      </c>
      <c r="F27" s="94">
        <v>18.5</v>
      </c>
      <c r="G27" s="94">
        <v>53.402980013575274</v>
      </c>
      <c r="H27" s="94">
        <v>115.14546446708563</v>
      </c>
      <c r="I27" s="94">
        <v>12.205050709770298</v>
      </c>
      <c r="J27" s="94">
        <v>1.6673653746608192</v>
      </c>
      <c r="K27" s="94">
        <v>26.706873140171428</v>
      </c>
      <c r="L27" s="94">
        <v>206</v>
      </c>
    </row>
    <row r="28" spans="1:12" ht="22.5" x14ac:dyDescent="0.25">
      <c r="A28" s="65" t="s">
        <v>13</v>
      </c>
      <c r="B28" s="65" t="s">
        <v>282</v>
      </c>
      <c r="C28" s="94">
        <v>2547</v>
      </c>
      <c r="D28" s="94">
        <v>2508</v>
      </c>
      <c r="E28" s="95">
        <v>40.260000000000005</v>
      </c>
      <c r="F28" s="94">
        <v>3.9000000000000004</v>
      </c>
      <c r="G28" s="94">
        <v>34.798156721051996</v>
      </c>
      <c r="H28" s="94">
        <v>101.83177013807885</v>
      </c>
      <c r="I28" s="94">
        <v>10.793841721453106</v>
      </c>
      <c r="J28" s="94">
        <v>1.5754492654184702</v>
      </c>
      <c r="K28" s="94">
        <v>24.853743167179942</v>
      </c>
      <c r="L28" s="94">
        <v>134</v>
      </c>
    </row>
    <row r="29" spans="1:12" ht="22.5" x14ac:dyDescent="0.25">
      <c r="A29" s="65" t="s">
        <v>13</v>
      </c>
      <c r="B29" s="65" t="s">
        <v>639</v>
      </c>
      <c r="C29" s="94">
        <v>2703</v>
      </c>
      <c r="D29" s="94">
        <v>2499</v>
      </c>
      <c r="E29" s="95">
        <v>-1.1950000000000003</v>
      </c>
      <c r="F29" s="94">
        <v>20.400000000000002</v>
      </c>
      <c r="G29" s="94">
        <v>57.45814875805744</v>
      </c>
      <c r="H29" s="94">
        <v>108.068816130046</v>
      </c>
      <c r="I29" s="94">
        <v>11.454948634898997</v>
      </c>
      <c r="J29" s="94">
        <v>1.5180464034208168</v>
      </c>
      <c r="K29" s="94">
        <v>24.764555093613509</v>
      </c>
      <c r="L29" s="94">
        <v>222</v>
      </c>
    </row>
    <row r="30" spans="1:12" ht="22.5" x14ac:dyDescent="0.25">
      <c r="A30" s="65" t="s">
        <v>13</v>
      </c>
      <c r="B30" s="65" t="s">
        <v>663</v>
      </c>
      <c r="C30" s="94">
        <v>2509</v>
      </c>
      <c r="D30" s="94">
        <v>2375</v>
      </c>
      <c r="E30" s="95">
        <v>16.425000000000001</v>
      </c>
      <c r="F30" s="94">
        <v>13.4</v>
      </c>
      <c r="G30" s="94">
        <v>45.450015279012554</v>
      </c>
      <c r="H30" s="94">
        <v>100.31248970413814</v>
      </c>
      <c r="I30" s="94">
        <v>10.632802857921416</v>
      </c>
      <c r="J30" s="94">
        <v>1.4413304289753546</v>
      </c>
      <c r="K30" s="94">
        <v>23.535741635587065</v>
      </c>
      <c r="L30" s="94">
        <v>175</v>
      </c>
    </row>
    <row r="31" spans="1:12" ht="22.5" x14ac:dyDescent="0.25">
      <c r="A31" s="65" t="s">
        <v>13</v>
      </c>
      <c r="B31" s="65" t="s">
        <v>691</v>
      </c>
      <c r="C31" s="94">
        <v>2514</v>
      </c>
      <c r="D31" s="94">
        <v>2417</v>
      </c>
      <c r="E31" s="95">
        <v>16.914999999999999</v>
      </c>
      <c r="F31" s="94">
        <v>9.7000000000000011</v>
      </c>
      <c r="G31" s="94">
        <v>44.241710705255947</v>
      </c>
      <c r="H31" s="94">
        <v>100.5123950243935</v>
      </c>
      <c r="I31" s="94">
        <v>10.653992182070322</v>
      </c>
      <c r="J31" s="94">
        <v>1.3451225169668257</v>
      </c>
      <c r="K31" s="94">
        <v>23.951952645563765</v>
      </c>
      <c r="L31" s="94">
        <v>171</v>
      </c>
    </row>
    <row r="32" spans="1:12" ht="22.5" x14ac:dyDescent="0.25">
      <c r="A32" s="65" t="s">
        <v>13</v>
      </c>
      <c r="B32" s="65" t="s">
        <v>695</v>
      </c>
      <c r="C32" s="94">
        <v>2111</v>
      </c>
      <c r="D32" s="94">
        <v>1914</v>
      </c>
      <c r="E32" s="95">
        <v>4.7299999999999995</v>
      </c>
      <c r="F32" s="94">
        <v>19.700000000000003</v>
      </c>
      <c r="G32" s="94">
        <v>44.028589048216169</v>
      </c>
      <c r="H32" s="94">
        <v>84.400026211811721</v>
      </c>
      <c r="I32" s="94">
        <v>8.9461326556684355</v>
      </c>
      <c r="J32" s="94">
        <v>1.334929485397149</v>
      </c>
      <c r="K32" s="94">
        <v>18.967330311795219</v>
      </c>
      <c r="L32" s="94">
        <v>170</v>
      </c>
    </row>
    <row r="33" spans="1:12" ht="22.5" x14ac:dyDescent="0.25">
      <c r="A33" s="65" t="s">
        <v>13</v>
      </c>
      <c r="B33" s="65" t="s">
        <v>697</v>
      </c>
      <c r="C33" s="94">
        <v>2366</v>
      </c>
      <c r="D33" s="94">
        <v>2262</v>
      </c>
      <c r="E33" s="95">
        <v>19.889999999999997</v>
      </c>
      <c r="F33" s="94">
        <v>10.4</v>
      </c>
      <c r="G33" s="94">
        <v>40.626643905446365</v>
      </c>
      <c r="H33" s="94">
        <v>94.595197544834932</v>
      </c>
      <c r="I33" s="94">
        <v>10.026788187262682</v>
      </c>
      <c r="J33" s="94">
        <v>1.3309953328614843</v>
      </c>
      <c r="K33" s="94">
        <v>22.415935823030715</v>
      </c>
      <c r="L33" s="94">
        <v>157</v>
      </c>
    </row>
    <row r="34" spans="1:12" ht="22.5" x14ac:dyDescent="0.25">
      <c r="A34" s="65" t="s">
        <v>13</v>
      </c>
      <c r="B34" s="65" t="s">
        <v>757</v>
      </c>
      <c r="C34" s="94">
        <v>1943</v>
      </c>
      <c r="D34" s="94">
        <v>1655</v>
      </c>
      <c r="E34" s="95">
        <v>4.3250000000000002</v>
      </c>
      <c r="F34" s="94">
        <v>28.8</v>
      </c>
      <c r="G34" s="94">
        <v>43.92647876213848</v>
      </c>
      <c r="H34" s="94">
        <v>77.683207451231738</v>
      </c>
      <c r="I34" s="94">
        <v>8.234171364265169</v>
      </c>
      <c r="J34" s="94">
        <v>1.1366124325765945</v>
      </c>
      <c r="K34" s="94">
        <v>16.400695750272252</v>
      </c>
      <c r="L34" s="94">
        <v>170</v>
      </c>
    </row>
    <row r="35" spans="1:12" ht="22.5" x14ac:dyDescent="0.25">
      <c r="A35" s="65" t="s">
        <v>13</v>
      </c>
      <c r="B35" s="65" t="s">
        <v>777</v>
      </c>
      <c r="C35" s="94">
        <v>1928</v>
      </c>
      <c r="D35" s="94">
        <v>1878</v>
      </c>
      <c r="E35" s="95">
        <v>16.71</v>
      </c>
      <c r="F35" s="94">
        <v>5</v>
      </c>
      <c r="G35" s="94">
        <v>31.833354382140961</v>
      </c>
      <c r="H35" s="94">
        <v>77.083491490465661</v>
      </c>
      <c r="I35" s="94">
        <v>8.1706033918184495</v>
      </c>
      <c r="J35" s="94">
        <v>1.0919061537622223</v>
      </c>
      <c r="K35" s="94">
        <v>18.61057801752948</v>
      </c>
      <c r="L35" s="94">
        <v>123</v>
      </c>
    </row>
    <row r="36" spans="1:12" ht="22.5" x14ac:dyDescent="0.25">
      <c r="A36" s="65" t="s">
        <v>13</v>
      </c>
      <c r="B36" s="65" t="s">
        <v>779</v>
      </c>
      <c r="C36" s="94">
        <v>1662</v>
      </c>
      <c r="D36" s="94">
        <v>1564</v>
      </c>
      <c r="E36" s="95">
        <v>11.379999999999999</v>
      </c>
      <c r="F36" s="94">
        <v>9.8000000000000007</v>
      </c>
      <c r="G36" s="94">
        <v>30.175248271357873</v>
      </c>
      <c r="H36" s="94">
        <v>66.448528452880666</v>
      </c>
      <c r="I36" s="94">
        <v>7.0433313470966086</v>
      </c>
      <c r="J36" s="94">
        <v>1.0911908533011925</v>
      </c>
      <c r="K36" s="94">
        <v>15.498905228656071</v>
      </c>
      <c r="L36" s="94">
        <v>116</v>
      </c>
    </row>
    <row r="37" spans="1:12" ht="22.5" x14ac:dyDescent="0.25">
      <c r="A37" s="65" t="s">
        <v>13</v>
      </c>
      <c r="B37" s="65" t="s">
        <v>778</v>
      </c>
      <c r="C37" s="94">
        <v>1801</v>
      </c>
      <c r="D37" s="94">
        <v>1707</v>
      </c>
      <c r="E37" s="95">
        <v>1.0649999999999991</v>
      </c>
      <c r="F37" s="94">
        <v>9.4</v>
      </c>
      <c r="G37" s="94">
        <v>36.285322405321637</v>
      </c>
      <c r="H37" s="94">
        <v>72.005896355979587</v>
      </c>
      <c r="I37" s="94">
        <v>7.6323945584362169</v>
      </c>
      <c r="J37" s="94">
        <v>1.0911908533011925</v>
      </c>
      <c r="K37" s="94">
        <v>16.916004619767211</v>
      </c>
      <c r="L37" s="94">
        <v>140</v>
      </c>
    </row>
    <row r="38" spans="1:12" ht="22.5" x14ac:dyDescent="0.25">
      <c r="A38" s="65" t="s">
        <v>13</v>
      </c>
      <c r="B38" s="65" t="s">
        <v>808</v>
      </c>
      <c r="C38" s="94">
        <v>1882</v>
      </c>
      <c r="D38" s="94">
        <v>1645</v>
      </c>
      <c r="E38" s="95">
        <v>13.475</v>
      </c>
      <c r="F38" s="94">
        <v>23.700000000000003</v>
      </c>
      <c r="G38" s="94">
        <v>38.003956275382414</v>
      </c>
      <c r="H38" s="94">
        <v>75.24436254411637</v>
      </c>
      <c r="I38" s="94">
        <v>7.9756616096485065</v>
      </c>
      <c r="J38" s="94">
        <v>1.0321785652662214</v>
      </c>
      <c r="K38" s="94">
        <v>16.301597890753992</v>
      </c>
      <c r="L38" s="94">
        <v>147</v>
      </c>
    </row>
    <row r="39" spans="1:12" ht="22.5" x14ac:dyDescent="0.25">
      <c r="A39" s="65" t="s">
        <v>13</v>
      </c>
      <c r="B39" s="65" t="s">
        <v>858</v>
      </c>
      <c r="C39" s="94">
        <v>1796</v>
      </c>
      <c r="D39" s="94">
        <v>1646</v>
      </c>
      <c r="E39" s="95">
        <v>6.669999999999999</v>
      </c>
      <c r="F39" s="94">
        <v>15</v>
      </c>
      <c r="G39" s="94">
        <v>36.040414474530046</v>
      </c>
      <c r="H39" s="94">
        <v>71.805991035724233</v>
      </c>
      <c r="I39" s="94">
        <v>7.6112052342873104</v>
      </c>
      <c r="J39" s="94">
        <v>0.96118499450899864</v>
      </c>
      <c r="K39" s="94">
        <v>16.311507676705816</v>
      </c>
      <c r="L39" s="94">
        <v>139</v>
      </c>
    </row>
    <row r="40" spans="1:12" ht="22.5" x14ac:dyDescent="0.25">
      <c r="A40" s="65" t="s">
        <v>13</v>
      </c>
      <c r="B40" s="65" t="s">
        <v>861</v>
      </c>
      <c r="C40" s="94">
        <v>1401</v>
      </c>
      <c r="D40" s="94">
        <v>1364</v>
      </c>
      <c r="E40" s="95">
        <v>21.880000000000003</v>
      </c>
      <c r="F40" s="94">
        <v>3.7</v>
      </c>
      <c r="G40" s="94">
        <v>19.692072181531973</v>
      </c>
      <c r="H40" s="94">
        <v>56.013470735551032</v>
      </c>
      <c r="I40" s="94">
        <v>5.9372486265236759</v>
      </c>
      <c r="J40" s="94">
        <v>0.95635671639704656</v>
      </c>
      <c r="K40" s="94">
        <v>13.516948038290847</v>
      </c>
      <c r="L40" s="94">
        <v>76</v>
      </c>
    </row>
    <row r="41" spans="1:12" ht="22.5" x14ac:dyDescent="0.25">
      <c r="A41" s="65" t="s">
        <v>13</v>
      </c>
      <c r="B41" s="65" t="s">
        <v>862</v>
      </c>
      <c r="C41" s="94">
        <v>1649</v>
      </c>
      <c r="D41" s="94">
        <v>1555</v>
      </c>
      <c r="E41" s="95">
        <v>2.5249999999999999</v>
      </c>
      <c r="F41" s="94">
        <v>9.4</v>
      </c>
      <c r="G41" s="94">
        <v>32.946229999778041</v>
      </c>
      <c r="H41" s="94">
        <v>65.928774620216743</v>
      </c>
      <c r="I41" s="94">
        <v>6.9882391043094509</v>
      </c>
      <c r="J41" s="94">
        <v>0.95546259082075891</v>
      </c>
      <c r="K41" s="94">
        <v>15.409717155089638</v>
      </c>
      <c r="L41" s="94">
        <v>127</v>
      </c>
    </row>
    <row r="42" spans="1:12" ht="22.5" x14ac:dyDescent="0.25">
      <c r="A42" s="65" t="s">
        <v>13</v>
      </c>
      <c r="B42" s="65" t="s">
        <v>895</v>
      </c>
      <c r="C42" s="94">
        <v>1520</v>
      </c>
      <c r="D42" s="94">
        <v>1460</v>
      </c>
      <c r="E42" s="95">
        <v>-3.6</v>
      </c>
      <c r="F42" s="94">
        <v>6</v>
      </c>
      <c r="G42" s="94">
        <v>31.604788527774787</v>
      </c>
      <c r="H42" s="94">
        <v>60.771217357628529</v>
      </c>
      <c r="I42" s="94">
        <v>6.4415545412676565</v>
      </c>
      <c r="J42" s="94">
        <v>0.87213008711076956</v>
      </c>
      <c r="K42" s="94">
        <v>14.468287489666153</v>
      </c>
      <c r="L42" s="94">
        <v>122</v>
      </c>
    </row>
    <row r="43" spans="1:12" ht="22.5" x14ac:dyDescent="0.25">
      <c r="A43" s="65" t="s">
        <v>13</v>
      </c>
      <c r="B43" s="65" t="s">
        <v>907</v>
      </c>
      <c r="C43" s="94">
        <v>1536</v>
      </c>
      <c r="D43" s="94">
        <v>1429</v>
      </c>
      <c r="E43" s="95">
        <v>-7.1450000000000005</v>
      </c>
      <c r="F43" s="94">
        <v>10.700000000000001</v>
      </c>
      <c r="G43" s="94">
        <v>34.636166830790899</v>
      </c>
      <c r="H43" s="94">
        <v>61.410914382445668</v>
      </c>
      <c r="I43" s="94">
        <v>6.5093603785441587</v>
      </c>
      <c r="J43" s="94">
        <v>0.84584279516791894</v>
      </c>
      <c r="K43" s="94">
        <v>14.161084125159546</v>
      </c>
      <c r="L43" s="94">
        <v>134</v>
      </c>
    </row>
    <row r="44" spans="1:12" ht="22.5" x14ac:dyDescent="0.25">
      <c r="A44" s="65" t="s">
        <v>13</v>
      </c>
      <c r="B44" s="65" t="s">
        <v>910</v>
      </c>
      <c r="C44" s="94">
        <v>1501</v>
      </c>
      <c r="D44" s="94">
        <v>1446</v>
      </c>
      <c r="E44" s="95">
        <v>2.0700000000000003</v>
      </c>
      <c r="F44" s="94">
        <v>5.5</v>
      </c>
      <c r="G44" s="94">
        <v>29.118146175386734</v>
      </c>
      <c r="H44" s="94">
        <v>60.011577140658176</v>
      </c>
      <c r="I44" s="94">
        <v>6.3610351095018105</v>
      </c>
      <c r="J44" s="94">
        <v>0.83654388917452938</v>
      </c>
      <c r="K44" s="94">
        <v>14.329550486340588</v>
      </c>
      <c r="L44" s="94">
        <v>112</v>
      </c>
    </row>
    <row r="45" spans="1:12" ht="22.5" x14ac:dyDescent="0.25">
      <c r="A45" s="65" t="s">
        <v>13</v>
      </c>
      <c r="B45" s="65" t="s">
        <v>912</v>
      </c>
      <c r="C45" s="94">
        <v>1352</v>
      </c>
      <c r="D45" s="94">
        <v>1283</v>
      </c>
      <c r="E45" s="95">
        <v>8.2850000000000001</v>
      </c>
      <c r="F45" s="94">
        <v>6.9</v>
      </c>
      <c r="G45" s="94">
        <v>24.56829650632115</v>
      </c>
      <c r="H45" s="94">
        <v>54.054398597048532</v>
      </c>
      <c r="I45" s="94">
        <v>5.7295932498643891</v>
      </c>
      <c r="J45" s="94">
        <v>0.83296738686937977</v>
      </c>
      <c r="K45" s="94">
        <v>12.714255376192931</v>
      </c>
      <c r="L45" s="94">
        <v>95</v>
      </c>
    </row>
    <row r="46" spans="1:12" ht="22.5" x14ac:dyDescent="0.25">
      <c r="A46" s="65" t="s">
        <v>13</v>
      </c>
      <c r="B46" s="65" t="s">
        <v>929</v>
      </c>
      <c r="C46" s="94">
        <v>1317</v>
      </c>
      <c r="D46" s="94">
        <v>1169</v>
      </c>
      <c r="E46" s="95">
        <v>-2.8450000000000002</v>
      </c>
      <c r="F46" s="94">
        <v>14.8</v>
      </c>
      <c r="G46" s="94">
        <v>30.297407670243015</v>
      </c>
      <c r="H46" s="94">
        <v>52.655061355261033</v>
      </c>
      <c r="I46" s="94">
        <v>5.5812679808220418</v>
      </c>
      <c r="J46" s="94">
        <v>0.79684471358736708</v>
      </c>
      <c r="K46" s="94">
        <v>11.58453977768475</v>
      </c>
      <c r="L46" s="94">
        <v>117</v>
      </c>
    </row>
    <row r="47" spans="1:12" ht="22.5" x14ac:dyDescent="0.25">
      <c r="A47" s="65" t="s">
        <v>13</v>
      </c>
      <c r="B47" s="65" t="s">
        <v>939</v>
      </c>
      <c r="C47" s="94">
        <v>1461</v>
      </c>
      <c r="D47" s="94">
        <v>1409</v>
      </c>
      <c r="E47" s="95">
        <v>3.5549999999999997</v>
      </c>
      <c r="F47" s="94">
        <v>5.2</v>
      </c>
      <c r="G47" s="94">
        <v>27.770604102652158</v>
      </c>
      <c r="H47" s="94">
        <v>58.412334578615315</v>
      </c>
      <c r="I47" s="94">
        <v>6.1915205163105567</v>
      </c>
      <c r="J47" s="94">
        <v>0.77091507187503128</v>
      </c>
      <c r="K47" s="94">
        <v>13.962888406123023</v>
      </c>
      <c r="L47" s="94">
        <v>107</v>
      </c>
    </row>
    <row r="48" spans="1:12" ht="22.5" x14ac:dyDescent="0.25">
      <c r="A48" s="65" t="s">
        <v>13</v>
      </c>
      <c r="B48" s="65" t="s">
        <v>944</v>
      </c>
      <c r="C48" s="94">
        <v>1446</v>
      </c>
      <c r="D48" s="94">
        <v>1392</v>
      </c>
      <c r="E48" s="95">
        <v>15.039999999999997</v>
      </c>
      <c r="F48" s="94">
        <v>5.4</v>
      </c>
      <c r="G48" s="94">
        <v>23.539067818046483</v>
      </c>
      <c r="H48" s="94">
        <v>57.812618617849246</v>
      </c>
      <c r="I48" s="94">
        <v>6.1279525438638363</v>
      </c>
      <c r="J48" s="94">
        <v>0.75893378915277965</v>
      </c>
      <c r="K48" s="94">
        <v>13.79442204494198</v>
      </c>
      <c r="L48" s="94">
        <v>91</v>
      </c>
    </row>
    <row r="49" spans="1:12" ht="22.5" x14ac:dyDescent="0.25">
      <c r="A49" s="65" t="s">
        <v>13</v>
      </c>
      <c r="B49" s="65" t="s">
        <v>970</v>
      </c>
      <c r="C49" s="94">
        <v>1265</v>
      </c>
      <c r="D49" s="94">
        <v>1213</v>
      </c>
      <c r="E49" s="95">
        <v>6.4349999999999996</v>
      </c>
      <c r="F49" s="94">
        <v>5.2</v>
      </c>
      <c r="G49" s="94">
        <v>23.073848085003313</v>
      </c>
      <c r="H49" s="94">
        <v>50.576046024605319</v>
      </c>
      <c r="I49" s="94">
        <v>5.3608990096734113</v>
      </c>
      <c r="J49" s="94">
        <v>0.71726753729778481</v>
      </c>
      <c r="K49" s="94">
        <v>12.020570359565099</v>
      </c>
      <c r="L49" s="94">
        <v>89</v>
      </c>
    </row>
    <row r="50" spans="1:12" ht="22.5" x14ac:dyDescent="0.25">
      <c r="A50" s="65" t="s">
        <v>13</v>
      </c>
      <c r="B50" s="65" t="s">
        <v>1009</v>
      </c>
      <c r="C50" s="94">
        <v>1190</v>
      </c>
      <c r="D50" s="94">
        <v>1100</v>
      </c>
      <c r="E50" s="95">
        <v>6.3</v>
      </c>
      <c r="F50" s="94">
        <v>9</v>
      </c>
      <c r="G50" s="94">
        <v>22.92138642374038</v>
      </c>
      <c r="H50" s="94">
        <v>47.577466220774966</v>
      </c>
      <c r="I50" s="94">
        <v>5.0430591474398101</v>
      </c>
      <c r="J50" s="94">
        <v>0.65217519534405921</v>
      </c>
      <c r="K50" s="94">
        <v>10.900764547008746</v>
      </c>
      <c r="L50" s="94">
        <v>88</v>
      </c>
    </row>
    <row r="51" spans="1:12" ht="22.5" x14ac:dyDescent="0.25">
      <c r="A51" s="65" t="s">
        <v>13</v>
      </c>
      <c r="B51" s="65" t="s">
        <v>1012</v>
      </c>
      <c r="C51" s="94">
        <v>1065</v>
      </c>
      <c r="D51" s="94">
        <v>982</v>
      </c>
      <c r="E51" s="95">
        <v>-2.0100000000000002</v>
      </c>
      <c r="F51" s="94">
        <v>8.3000000000000007</v>
      </c>
      <c r="G51" s="94">
        <v>23.241897120514938</v>
      </c>
      <c r="H51" s="94">
        <v>42.579833214391044</v>
      </c>
      <c r="I51" s="94">
        <v>4.5133260437171412</v>
      </c>
      <c r="J51" s="94">
        <v>0.64859869303890949</v>
      </c>
      <c r="K51" s="94">
        <v>9.7314098046932642</v>
      </c>
      <c r="L51" s="94">
        <v>90</v>
      </c>
    </row>
    <row r="52" spans="1:12" ht="22.5" x14ac:dyDescent="0.25">
      <c r="A52" s="65" t="s">
        <v>13</v>
      </c>
      <c r="B52" s="65" t="s">
        <v>1036</v>
      </c>
      <c r="C52" s="94">
        <v>1035</v>
      </c>
      <c r="D52" s="94">
        <v>1011</v>
      </c>
      <c r="E52" s="95">
        <v>0.24499999999999958</v>
      </c>
      <c r="F52" s="94">
        <v>2.4000000000000004</v>
      </c>
      <c r="G52" s="94">
        <v>20.044959920116764</v>
      </c>
      <c r="H52" s="94">
        <v>41.380401292858899</v>
      </c>
      <c r="I52" s="94">
        <v>4.3861900988237004</v>
      </c>
      <c r="J52" s="94">
        <v>0.59960061145835775</v>
      </c>
      <c r="K52" s="94">
        <v>10.018793597296222</v>
      </c>
      <c r="L52" s="94">
        <v>77</v>
      </c>
    </row>
    <row r="53" spans="1:12" ht="22.5" x14ac:dyDescent="0.25">
      <c r="A53" s="65" t="s">
        <v>13</v>
      </c>
      <c r="B53" s="65" t="s">
        <v>1066</v>
      </c>
      <c r="C53" s="94">
        <v>1009</v>
      </c>
      <c r="D53" s="94">
        <v>992</v>
      </c>
      <c r="E53" s="95">
        <v>6.5400000000000009</v>
      </c>
      <c r="F53" s="94">
        <v>1.7000000000000002</v>
      </c>
      <c r="G53" s="94">
        <v>17.150517431112654</v>
      </c>
      <c r="H53" s="94">
        <v>40.340893627531045</v>
      </c>
      <c r="I53" s="94">
        <v>4.2760056132493851</v>
      </c>
      <c r="J53" s="94">
        <v>0.54648955222688378</v>
      </c>
      <c r="K53" s="94">
        <v>9.8305076642115239</v>
      </c>
      <c r="L53" s="94">
        <v>66</v>
      </c>
    </row>
    <row r="54" spans="1:12" ht="22.5" x14ac:dyDescent="0.25">
      <c r="A54" s="65" t="s">
        <v>13</v>
      </c>
      <c r="B54" s="65" t="s">
        <v>1075</v>
      </c>
      <c r="C54" s="94">
        <v>913</v>
      </c>
      <c r="D54" s="94">
        <v>848</v>
      </c>
      <c r="E54" s="95">
        <v>4.3599999999999994</v>
      </c>
      <c r="F54" s="94">
        <v>6.5</v>
      </c>
      <c r="G54" s="94">
        <v>17.612879642444952</v>
      </c>
      <c r="H54" s="94">
        <v>36.502711478628186</v>
      </c>
      <c r="I54" s="94">
        <v>3.8691705895903752</v>
      </c>
      <c r="J54" s="94">
        <v>0.53182589277576964</v>
      </c>
      <c r="K54" s="94">
        <v>8.4034984871485605</v>
      </c>
      <c r="L54" s="94">
        <v>68</v>
      </c>
    </row>
    <row r="55" spans="1:12" ht="22.5" x14ac:dyDescent="0.25">
      <c r="A55" s="65" t="s">
        <v>13</v>
      </c>
      <c r="B55" s="65" t="s">
        <v>1086</v>
      </c>
      <c r="C55" s="94">
        <v>913</v>
      </c>
      <c r="D55" s="94">
        <v>840</v>
      </c>
      <c r="E55" s="95">
        <v>-2.2999999999999998</v>
      </c>
      <c r="F55" s="94">
        <v>7.3000000000000007</v>
      </c>
      <c r="G55" s="94">
        <v>20.197503476221826</v>
      </c>
      <c r="H55" s="94">
        <v>36.502711478628186</v>
      </c>
      <c r="I55" s="94">
        <v>3.8691705895903752</v>
      </c>
      <c r="J55" s="94">
        <v>0.51895048447723047</v>
      </c>
      <c r="K55" s="94">
        <v>8.3242201995339524</v>
      </c>
      <c r="L55" s="94">
        <v>78</v>
      </c>
    </row>
    <row r="56" spans="1:12" ht="22.5" x14ac:dyDescent="0.25">
      <c r="A56" s="65" t="s">
        <v>13</v>
      </c>
      <c r="B56" s="65" t="s">
        <v>1100</v>
      </c>
      <c r="C56" s="94">
        <v>789</v>
      </c>
      <c r="D56" s="94">
        <v>714</v>
      </c>
      <c r="E56" s="95">
        <v>3.7299999999999995</v>
      </c>
      <c r="F56" s="94">
        <v>7.5</v>
      </c>
      <c r="G56" s="94">
        <v>15.817896985309206</v>
      </c>
      <c r="H56" s="94">
        <v>31.545059536295334</v>
      </c>
      <c r="I56" s="94">
        <v>3.3436753506974877</v>
      </c>
      <c r="J56" s="94">
        <v>0.48551018792408024</v>
      </c>
      <c r="K56" s="94">
        <v>7.0755871696038604</v>
      </c>
      <c r="L56" s="94">
        <v>61</v>
      </c>
    </row>
    <row r="57" spans="1:12" ht="22.5" x14ac:dyDescent="0.25">
      <c r="A57" s="65" t="s">
        <v>13</v>
      </c>
      <c r="B57" s="65" t="s">
        <v>1118</v>
      </c>
      <c r="C57" s="94">
        <v>843</v>
      </c>
      <c r="D57" s="94">
        <v>804</v>
      </c>
      <c r="E57" s="95">
        <v>1.4799999999999998</v>
      </c>
      <c r="F57" s="94">
        <v>3.9000000000000004</v>
      </c>
      <c r="G57" s="94">
        <v>16.508102973756646</v>
      </c>
      <c r="H57" s="94">
        <v>33.704036995053194</v>
      </c>
      <c r="I57" s="94">
        <v>3.5725200515056805</v>
      </c>
      <c r="J57" s="94">
        <v>0.44080390910970824</v>
      </c>
      <c r="K57" s="94">
        <v>7.9674679052682116</v>
      </c>
      <c r="L57" s="94">
        <v>64</v>
      </c>
    </row>
    <row r="58" spans="1:12" ht="22.5" x14ac:dyDescent="0.25">
      <c r="A58" s="65" t="s">
        <v>13</v>
      </c>
      <c r="B58" s="65" t="s">
        <v>1166</v>
      </c>
      <c r="C58" s="94">
        <v>602</v>
      </c>
      <c r="D58" s="94">
        <v>570</v>
      </c>
      <c r="E58" s="95">
        <v>4.3499999999999996</v>
      </c>
      <c r="F58" s="94">
        <v>3.2</v>
      </c>
      <c r="G58" s="94">
        <v>10.751271446573533</v>
      </c>
      <c r="H58" s="94">
        <v>24.068600558744983</v>
      </c>
      <c r="I58" s="94">
        <v>2.5511946275283743</v>
      </c>
      <c r="J58" s="94">
        <v>0.3631938090879584</v>
      </c>
      <c r="K58" s="94">
        <v>5.648577992540897</v>
      </c>
      <c r="L58" s="94">
        <v>42</v>
      </c>
    </row>
    <row r="59" spans="1:12" ht="22.5" x14ac:dyDescent="0.25">
      <c r="A59" s="65" t="s">
        <v>13</v>
      </c>
      <c r="B59" s="65" t="s">
        <v>1176</v>
      </c>
      <c r="C59" s="94">
        <v>560</v>
      </c>
      <c r="D59" s="94">
        <v>532</v>
      </c>
      <c r="E59" s="95">
        <v>15.84</v>
      </c>
      <c r="F59" s="94">
        <v>2.8000000000000003</v>
      </c>
      <c r="G59" s="94">
        <v>5.82200621015014</v>
      </c>
      <c r="H59" s="94">
        <v>22.389395868599983</v>
      </c>
      <c r="I59" s="94">
        <v>2.3732043046775577</v>
      </c>
      <c r="J59" s="94">
        <v>0.3401253692197424</v>
      </c>
      <c r="K59" s="94">
        <v>5.2720061263715028</v>
      </c>
      <c r="L59" s="94">
        <v>22</v>
      </c>
    </row>
    <row r="60" spans="1:12" ht="22.5" x14ac:dyDescent="0.25">
      <c r="A60" s="65" t="s">
        <v>13</v>
      </c>
      <c r="B60" s="65" t="s">
        <v>1179</v>
      </c>
      <c r="C60" s="94">
        <v>572</v>
      </c>
      <c r="D60" s="94">
        <v>537</v>
      </c>
      <c r="E60" s="95">
        <v>3.915</v>
      </c>
      <c r="F60" s="94">
        <v>3.5</v>
      </c>
      <c r="G60" s="94">
        <v>10.44309436514396</v>
      </c>
      <c r="H60" s="94">
        <v>22.869168637212841</v>
      </c>
      <c r="I60" s="94">
        <v>2.424058682634934</v>
      </c>
      <c r="J60" s="94">
        <v>0.32617701022965839</v>
      </c>
      <c r="K60" s="94">
        <v>5.3215550561306344</v>
      </c>
      <c r="L60" s="94">
        <v>40</v>
      </c>
    </row>
    <row r="61" spans="1:12" ht="22.5" x14ac:dyDescent="0.25">
      <c r="A61" s="65" t="s">
        <v>13</v>
      </c>
      <c r="B61" s="65" t="s">
        <v>1204</v>
      </c>
      <c r="C61" s="94">
        <v>470</v>
      </c>
      <c r="D61" s="94">
        <v>464</v>
      </c>
      <c r="E61" s="95">
        <v>1.5799999999999996</v>
      </c>
      <c r="F61" s="94">
        <v>0.60000000000000009</v>
      </c>
      <c r="G61" s="94">
        <v>8.4332460327728249</v>
      </c>
      <c r="H61" s="94">
        <v>18.791100104003558</v>
      </c>
      <c r="I61" s="94">
        <v>1.9917964699972359</v>
      </c>
      <c r="J61" s="94">
        <v>0.27682127841859161</v>
      </c>
      <c r="K61" s="94">
        <v>4.598140681647326</v>
      </c>
      <c r="L61" s="94">
        <v>33</v>
      </c>
    </row>
    <row r="62" spans="1:12" ht="22.5" x14ac:dyDescent="0.25">
      <c r="A62" s="65" t="s">
        <v>13</v>
      </c>
      <c r="B62" s="65" t="s">
        <v>1233</v>
      </c>
      <c r="C62" s="94">
        <v>348</v>
      </c>
      <c r="D62" s="94">
        <v>270</v>
      </c>
      <c r="E62" s="95">
        <v>0.55000000000000004</v>
      </c>
      <c r="F62" s="94">
        <v>7.8000000000000007</v>
      </c>
      <c r="G62" s="94">
        <v>8.7731530621055835</v>
      </c>
      <c r="H62" s="94">
        <v>13.913410289772848</v>
      </c>
      <c r="I62" s="94">
        <v>1.474776960763911</v>
      </c>
      <c r="J62" s="94">
        <v>0.21727251503784806</v>
      </c>
      <c r="K62" s="94">
        <v>2.6756422069930563</v>
      </c>
      <c r="L62" s="94">
        <v>34</v>
      </c>
    </row>
    <row r="63" spans="1:12" ht="22.5" x14ac:dyDescent="0.25">
      <c r="A63" s="65" t="s">
        <v>13</v>
      </c>
      <c r="B63" s="65" t="s">
        <v>1262</v>
      </c>
      <c r="C63" s="94">
        <v>213</v>
      </c>
      <c r="D63" s="96">
        <v>185</v>
      </c>
      <c r="E63" s="95">
        <v>0.875</v>
      </c>
      <c r="F63" s="96">
        <v>2.8000000000000003</v>
      </c>
      <c r="G63" s="96">
        <v>4.5625832045678569</v>
      </c>
      <c r="H63" s="96">
        <v>8.5159666428782081</v>
      </c>
      <c r="I63" s="96">
        <v>0.90266520874342815</v>
      </c>
      <c r="J63" s="96">
        <v>0.12517758068024171</v>
      </c>
      <c r="K63" s="96">
        <v>1.8333104010878349</v>
      </c>
      <c r="L63" s="96">
        <v>18</v>
      </c>
    </row>
    <row r="64" spans="1:12" ht="28.5" x14ac:dyDescent="0.75">
      <c r="A64" s="97" t="s">
        <v>1288</v>
      </c>
      <c r="B64" s="97"/>
      <c r="C64" s="93">
        <f t="shared" ref="C64:K64" si="0">SUM(C2:C63)</f>
        <v>887143</v>
      </c>
      <c r="D64" s="93">
        <f t="shared" si="0"/>
        <v>854110</v>
      </c>
      <c r="E64" s="93">
        <f t="shared" si="0"/>
        <v>7187.0499999999984</v>
      </c>
      <c r="F64" s="93">
        <f t="shared" si="0"/>
        <v>3303.2999999999997</v>
      </c>
      <c r="G64" s="93">
        <f t="shared" si="0"/>
        <v>15138.881705868464</v>
      </c>
      <c r="H64" s="93">
        <f t="shared" si="0"/>
        <v>35468.921105459645</v>
      </c>
      <c r="I64" s="93">
        <f t="shared" si="0"/>
        <v>3759.5921186867181</v>
      </c>
      <c r="J64" s="93">
        <f t="shared" si="0"/>
        <v>502.39557060715356</v>
      </c>
      <c r="K64" s="93">
        <f t="shared" si="0"/>
        <v>8464.0472793142198</v>
      </c>
      <c r="L64" s="93">
        <f>SUM(L2:L63)</f>
        <v>58445</v>
      </c>
    </row>
  </sheetData>
  <mergeCells count="1">
    <mergeCell ref="A64:B64"/>
  </mergeCells>
  <pageMargins left="0.7" right="0.7" top="0.75" bottom="0.75" header="0.3" footer="0.3"/>
  <pageSetup paperSize="9" orientation="portrait" horizontalDpi="30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rightToLeft="1" workbookViewId="0">
      <selection activeCell="E2" sqref="E2:E7"/>
    </sheetView>
  </sheetViews>
  <sheetFormatPr defaultRowHeight="15" x14ac:dyDescent="0.25"/>
  <cols>
    <col min="3" max="3" width="14.140625" bestFit="1" customWidth="1"/>
    <col min="4" max="4" width="13.5703125" bestFit="1" customWidth="1"/>
    <col min="5" max="5" width="12.42578125" bestFit="1" customWidth="1"/>
    <col min="6" max="6" width="9.85546875" bestFit="1" customWidth="1"/>
    <col min="7" max="7" width="10.85546875" bestFit="1" customWidth="1"/>
    <col min="8" max="8" width="12.140625" bestFit="1" customWidth="1"/>
    <col min="9" max="9" width="11.42578125" bestFit="1" customWidth="1"/>
    <col min="10" max="10" width="9.7109375" bestFit="1" customWidth="1"/>
    <col min="11" max="11" width="12.140625" bestFit="1" customWidth="1"/>
    <col min="12" max="12" width="11.7109375" bestFit="1" customWidth="1"/>
  </cols>
  <sheetData>
    <row r="1" spans="1:12" ht="171.75" customHeight="1" x14ac:dyDescent="0.25">
      <c r="A1" s="42" t="s">
        <v>0</v>
      </c>
      <c r="B1" s="42" t="s">
        <v>1</v>
      </c>
      <c r="C1" s="42" t="s">
        <v>2</v>
      </c>
      <c r="D1" s="42" t="s">
        <v>3</v>
      </c>
      <c r="E1" s="42" t="s">
        <v>1277</v>
      </c>
      <c r="F1" s="42" t="s">
        <v>1282</v>
      </c>
      <c r="G1" s="42" t="s">
        <v>1281</v>
      </c>
      <c r="H1" s="42" t="s">
        <v>1283</v>
      </c>
      <c r="I1" s="42" t="s">
        <v>1284</v>
      </c>
      <c r="J1" s="42" t="s">
        <v>1285</v>
      </c>
      <c r="K1" s="42" t="s">
        <v>1280</v>
      </c>
      <c r="L1" s="42" t="s">
        <v>1278</v>
      </c>
    </row>
    <row r="2" spans="1:12" ht="22.5" x14ac:dyDescent="0.55000000000000004">
      <c r="A2" s="36" t="s">
        <v>15</v>
      </c>
      <c r="B2" s="13" t="s">
        <v>15</v>
      </c>
      <c r="C2" s="57">
        <v>356976</v>
      </c>
      <c r="D2" s="57">
        <v>351478</v>
      </c>
      <c r="E2" s="57">
        <v>2512.31</v>
      </c>
      <c r="F2" s="57">
        <v>549.80000000000007</v>
      </c>
      <c r="G2" s="57">
        <v>4907.3835080390099</v>
      </c>
      <c r="H2" s="57">
        <v>11274.805069587792</v>
      </c>
      <c r="I2" s="57">
        <v>1430.4390539591698</v>
      </c>
      <c r="J2" s="57">
        <v>170.39196464488992</v>
      </c>
      <c r="K2" s="57">
        <v>3465.7612203849894</v>
      </c>
      <c r="L2" s="57">
        <v>18945</v>
      </c>
    </row>
    <row r="3" spans="1:12" ht="22.5" x14ac:dyDescent="0.55000000000000004">
      <c r="A3" s="36" t="s">
        <v>15</v>
      </c>
      <c r="B3" s="13" t="s">
        <v>529</v>
      </c>
      <c r="C3" s="57">
        <v>3360</v>
      </c>
      <c r="D3" s="57">
        <v>3115</v>
      </c>
      <c r="E3" s="57">
        <v>20.925000000000001</v>
      </c>
      <c r="F3" s="57">
        <v>24.5</v>
      </c>
      <c r="G3" s="57">
        <v>53.213269813262983</v>
      </c>
      <c r="H3" s="57">
        <v>106.12294673539672</v>
      </c>
      <c r="I3" s="57">
        <v>13.463860935476925</v>
      </c>
      <c r="J3" s="57">
        <v>1.6550387638528243</v>
      </c>
      <c r="K3" s="57">
        <v>30.715567408199774</v>
      </c>
      <c r="L3" s="57">
        <v>205</v>
      </c>
    </row>
    <row r="4" spans="1:12" ht="22.5" x14ac:dyDescent="0.55000000000000004">
      <c r="A4" s="36" t="s">
        <v>15</v>
      </c>
      <c r="B4" s="13" t="s">
        <v>598</v>
      </c>
      <c r="C4" s="57">
        <v>2552</v>
      </c>
      <c r="D4" s="57">
        <v>2487</v>
      </c>
      <c r="E4" s="57">
        <v>3.6649999999999991</v>
      </c>
      <c r="F4" s="57">
        <v>6.5</v>
      </c>
      <c r="G4" s="57">
        <v>40.84989941104547</v>
      </c>
      <c r="H4" s="57">
        <v>80.602904782360838</v>
      </c>
      <c r="I4" s="57">
        <v>10.226122948612234</v>
      </c>
      <c r="J4" s="57">
        <v>1.3316061435061679</v>
      </c>
      <c r="K4" s="57">
        <v>24.523151250142163</v>
      </c>
      <c r="L4" s="57">
        <v>158</v>
      </c>
    </row>
    <row r="5" spans="1:12" ht="22.5" x14ac:dyDescent="0.55000000000000004">
      <c r="A5" s="36" t="s">
        <v>15</v>
      </c>
      <c r="B5" s="13" t="s">
        <v>902</v>
      </c>
      <c r="C5" s="57">
        <v>1480</v>
      </c>
      <c r="D5" s="57">
        <v>1448</v>
      </c>
      <c r="E5" s="57">
        <v>20.259999999999998</v>
      </c>
      <c r="F5" s="57">
        <v>3.2</v>
      </c>
      <c r="G5" s="57">
        <v>17.201597381664094</v>
      </c>
      <c r="H5" s="57">
        <v>46.744631300115223</v>
      </c>
      <c r="I5" s="57">
        <v>5.9305101739600738</v>
      </c>
      <c r="J5" s="57">
        <v>0.68615946693718288</v>
      </c>
      <c r="K5" s="57">
        <v>14.278055090553218</v>
      </c>
      <c r="L5" s="57">
        <v>66</v>
      </c>
    </row>
    <row r="6" spans="1:12" ht="22.5" x14ac:dyDescent="0.55000000000000004">
      <c r="A6" s="36" t="s">
        <v>15</v>
      </c>
      <c r="B6" s="13" t="s">
        <v>1208</v>
      </c>
      <c r="C6" s="57">
        <v>517</v>
      </c>
      <c r="D6" s="57">
        <v>504</v>
      </c>
      <c r="E6" s="57">
        <v>3.28</v>
      </c>
      <c r="F6" s="57">
        <v>1.3</v>
      </c>
      <c r="G6" s="57">
        <v>7.4019518398105335</v>
      </c>
      <c r="H6" s="57">
        <v>16.32903674470241</v>
      </c>
      <c r="I6" s="57">
        <v>2.0716714594171339</v>
      </c>
      <c r="J6" s="57">
        <v>0.21633102895993464</v>
      </c>
      <c r="K6" s="57">
        <v>4.9697097828997396</v>
      </c>
      <c r="L6" s="57">
        <v>29</v>
      </c>
    </row>
    <row r="7" spans="1:12" ht="22.5" x14ac:dyDescent="0.55000000000000004">
      <c r="A7" s="36" t="s">
        <v>15</v>
      </c>
      <c r="B7" s="13" t="s">
        <v>1219</v>
      </c>
      <c r="C7" s="57">
        <v>449</v>
      </c>
      <c r="D7" s="57">
        <v>424</v>
      </c>
      <c r="E7" s="57">
        <v>22.580000000000002</v>
      </c>
      <c r="F7" s="57">
        <v>2.5</v>
      </c>
      <c r="G7" s="57">
        <v>-4.0485948524358994E-2</v>
      </c>
      <c r="H7" s="57">
        <v>14.181310441724145</v>
      </c>
      <c r="I7" s="57">
        <v>1.7991885595324819</v>
      </c>
      <c r="J7" s="57">
        <v>0.19718041328151417</v>
      </c>
      <c r="K7" s="57">
        <v>4.1808669602172408</v>
      </c>
      <c r="L7" s="57">
        <v>0</v>
      </c>
    </row>
    <row r="8" spans="1:12" ht="23.25" x14ac:dyDescent="0.6">
      <c r="A8" s="113" t="s">
        <v>1287</v>
      </c>
      <c r="B8" s="113"/>
      <c r="C8" s="49">
        <f t="shared" ref="C8:L8" si="0">SUM(C2:C7)</f>
        <v>365334</v>
      </c>
      <c r="D8" s="49">
        <f t="shared" si="0"/>
        <v>359456</v>
      </c>
      <c r="E8" s="49">
        <f t="shared" si="0"/>
        <v>2583.0200000000004</v>
      </c>
      <c r="F8" s="49">
        <f t="shared" si="0"/>
        <v>587.80000000000007</v>
      </c>
      <c r="G8" s="49">
        <f t="shared" si="0"/>
        <v>5026.0097405362685</v>
      </c>
      <c r="H8" s="49">
        <f t="shared" si="0"/>
        <v>11538.785899592091</v>
      </c>
      <c r="I8" s="49">
        <f t="shared" si="0"/>
        <v>1463.9304080361687</v>
      </c>
      <c r="J8" s="49">
        <f t="shared" si="0"/>
        <v>174.47828046142752</v>
      </c>
      <c r="K8" s="49">
        <f t="shared" si="0"/>
        <v>3544.4285708770017</v>
      </c>
      <c r="L8" s="49">
        <f t="shared" si="0"/>
        <v>19403</v>
      </c>
    </row>
  </sheetData>
  <mergeCells count="1">
    <mergeCell ref="A8:B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rightToLeft="1" workbookViewId="0">
      <selection activeCell="E2" sqref="E2"/>
    </sheetView>
  </sheetViews>
  <sheetFormatPr defaultRowHeight="15" x14ac:dyDescent="0.25"/>
  <cols>
    <col min="3" max="3" width="11.140625" bestFit="1" customWidth="1"/>
    <col min="4" max="4" width="11.42578125" bestFit="1" customWidth="1"/>
    <col min="5" max="5" width="9.42578125" bestFit="1" customWidth="1"/>
    <col min="6" max="11" width="9.28515625" bestFit="1" customWidth="1"/>
    <col min="12" max="12" width="9.42578125" bestFit="1" customWidth="1"/>
  </cols>
  <sheetData>
    <row r="1" spans="1:12" ht="189" x14ac:dyDescent="0.25">
      <c r="A1" s="42" t="s">
        <v>0</v>
      </c>
      <c r="B1" s="42" t="s">
        <v>1</v>
      </c>
      <c r="C1" s="42" t="s">
        <v>2</v>
      </c>
      <c r="D1" s="42" t="s">
        <v>3</v>
      </c>
      <c r="E1" s="42" t="s">
        <v>1277</v>
      </c>
      <c r="F1" s="42" t="s">
        <v>1282</v>
      </c>
      <c r="G1" s="42" t="s">
        <v>1281</v>
      </c>
      <c r="H1" s="42" t="s">
        <v>1283</v>
      </c>
      <c r="I1" s="42" t="s">
        <v>1284</v>
      </c>
      <c r="J1" s="42" t="s">
        <v>1285</v>
      </c>
      <c r="K1" s="42" t="s">
        <v>1280</v>
      </c>
      <c r="L1" s="42" t="s">
        <v>1278</v>
      </c>
    </row>
    <row r="2" spans="1:12" ht="22.5" x14ac:dyDescent="0.55000000000000004">
      <c r="A2" s="53" t="s">
        <v>34</v>
      </c>
      <c r="B2" s="53" t="s">
        <v>35</v>
      </c>
      <c r="C2" s="53">
        <v>126240</v>
      </c>
      <c r="D2" s="53">
        <v>123162</v>
      </c>
      <c r="E2" s="53">
        <v>1240.49</v>
      </c>
      <c r="F2" s="53">
        <v>307.8</v>
      </c>
      <c r="G2" s="53">
        <v>2163.3905051926554</v>
      </c>
      <c r="H2" s="53">
        <v>5248.7804210679606</v>
      </c>
      <c r="I2" s="53">
        <v>624.86694612423594</v>
      </c>
      <c r="J2" s="53">
        <v>51.868367277258201</v>
      </c>
      <c r="K2" s="53">
        <v>1299.5244459085293</v>
      </c>
      <c r="L2" s="53">
        <v>8352</v>
      </c>
    </row>
    <row r="3" spans="1:12" ht="22.5" x14ac:dyDescent="0.55000000000000004">
      <c r="A3" s="53" t="s">
        <v>34</v>
      </c>
      <c r="B3" s="53" t="s">
        <v>80</v>
      </c>
      <c r="C3" s="53">
        <v>48488</v>
      </c>
      <c r="D3" s="53">
        <v>47053</v>
      </c>
      <c r="E3" s="53">
        <v>161.935</v>
      </c>
      <c r="F3" s="53">
        <v>143.5</v>
      </c>
      <c r="G3" s="53">
        <v>948.50531639796259</v>
      </c>
      <c r="H3" s="53">
        <v>2016.0239627435303</v>
      </c>
      <c r="I3" s="53">
        <v>240.00751333707188</v>
      </c>
      <c r="J3" s="53">
        <v>20.766346727100608</v>
      </c>
      <c r="K3" s="53">
        <v>496.47231900532654</v>
      </c>
      <c r="L3" s="53">
        <v>3662</v>
      </c>
    </row>
    <row r="4" spans="1:12" ht="22.5" x14ac:dyDescent="0.55000000000000004">
      <c r="A4" s="53" t="s">
        <v>34</v>
      </c>
      <c r="B4" s="53" t="s">
        <v>89</v>
      </c>
      <c r="C4" s="53">
        <v>39368</v>
      </c>
      <c r="D4" s="53">
        <v>38324</v>
      </c>
      <c r="E4" s="53">
        <v>132.97999999999999</v>
      </c>
      <c r="F4" s="53">
        <v>104.4</v>
      </c>
      <c r="G4" s="53">
        <v>765.6822528520994</v>
      </c>
      <c r="H4" s="53">
        <v>1636.8345026663774</v>
      </c>
      <c r="I4" s="53">
        <v>194.8650343395035</v>
      </c>
      <c r="J4" s="53">
        <v>17.171963509453136</v>
      </c>
      <c r="K4" s="53">
        <v>404.3696502573722</v>
      </c>
      <c r="L4" s="53">
        <v>2956</v>
      </c>
    </row>
    <row r="5" spans="1:12" ht="22.5" x14ac:dyDescent="0.55000000000000004">
      <c r="A5" s="53" t="s">
        <v>34</v>
      </c>
      <c r="B5" s="53" t="s">
        <v>111</v>
      </c>
      <c r="C5" s="53">
        <v>30743</v>
      </c>
      <c r="D5" s="53">
        <v>29421</v>
      </c>
      <c r="E5" s="53">
        <v>234.89499999999998</v>
      </c>
      <c r="F5" s="53">
        <v>132.20000000000002</v>
      </c>
      <c r="G5" s="53">
        <v>567.81092623165637</v>
      </c>
      <c r="H5" s="53">
        <v>1278.2260494684119</v>
      </c>
      <c r="I5" s="53">
        <v>152.17272278752682</v>
      </c>
      <c r="J5" s="53">
        <v>13.850011518762024</v>
      </c>
      <c r="K5" s="53">
        <v>310.43104791311316</v>
      </c>
      <c r="L5" s="53">
        <v>2192</v>
      </c>
    </row>
    <row r="6" spans="1:12" ht="22.5" x14ac:dyDescent="0.55000000000000004">
      <c r="A6" s="53" t="s">
        <v>34</v>
      </c>
      <c r="B6" s="53" t="s">
        <v>151</v>
      </c>
      <c r="C6" s="53">
        <v>24111</v>
      </c>
      <c r="D6" s="53">
        <v>23446</v>
      </c>
      <c r="E6" s="53">
        <v>70.87</v>
      </c>
      <c r="F6" s="53">
        <v>66.5</v>
      </c>
      <c r="G6" s="53">
        <v>473.67828443916477</v>
      </c>
      <c r="H6" s="53">
        <v>1002.4821350789733</v>
      </c>
      <c r="I6" s="53">
        <v>119.3454288498214</v>
      </c>
      <c r="J6" s="53">
        <v>9.8361746869169835</v>
      </c>
      <c r="K6" s="53">
        <v>247.38677643080965</v>
      </c>
      <c r="L6" s="53">
        <v>1829</v>
      </c>
    </row>
    <row r="7" spans="1:12" ht="22.5" x14ac:dyDescent="0.55000000000000004">
      <c r="A7" s="53" t="s">
        <v>34</v>
      </c>
      <c r="B7" s="53" t="s">
        <v>188</v>
      </c>
      <c r="C7" s="53">
        <v>16547</v>
      </c>
      <c r="D7" s="53">
        <v>16145</v>
      </c>
      <c r="E7" s="53">
        <v>10.675000000000001</v>
      </c>
      <c r="F7" s="53">
        <v>40.200000000000003</v>
      </c>
      <c r="G7" s="53">
        <v>336.50067856614174</v>
      </c>
      <c r="H7" s="53">
        <v>687.98771884831706</v>
      </c>
      <c r="I7" s="53">
        <v>81.904890347890785</v>
      </c>
      <c r="J7" s="53">
        <v>7.1723049543303281</v>
      </c>
      <c r="K7" s="53">
        <v>170.35142478356315</v>
      </c>
      <c r="L7" s="53">
        <v>1299</v>
      </c>
    </row>
    <row r="8" spans="1:12" ht="22.5" x14ac:dyDescent="0.55000000000000004">
      <c r="A8" s="53" t="s">
        <v>34</v>
      </c>
      <c r="B8" s="53" t="s">
        <v>218</v>
      </c>
      <c r="C8" s="53">
        <v>15705</v>
      </c>
      <c r="D8" s="53">
        <v>15406</v>
      </c>
      <c r="E8" s="53">
        <v>98.86999999999999</v>
      </c>
      <c r="F8" s="53">
        <v>29.900000000000002</v>
      </c>
      <c r="G8" s="53">
        <v>285.95857872540023</v>
      </c>
      <c r="H8" s="53">
        <v>652.97921825786057</v>
      </c>
      <c r="I8" s="53">
        <v>77.737130773773174</v>
      </c>
      <c r="J8" s="53">
        <v>6.284767244001559</v>
      </c>
      <c r="K8" s="53">
        <v>162.55398267052178</v>
      </c>
      <c r="L8" s="53">
        <v>1104</v>
      </c>
    </row>
    <row r="9" spans="1:12" ht="22.5" x14ac:dyDescent="0.55000000000000004">
      <c r="A9" s="53" t="s">
        <v>34</v>
      </c>
      <c r="B9" s="53" t="s">
        <v>287</v>
      </c>
      <c r="C9" s="53">
        <v>9497</v>
      </c>
      <c r="D9" s="53">
        <v>9137</v>
      </c>
      <c r="E9" s="53">
        <v>35.214999999999996</v>
      </c>
      <c r="F9" s="53">
        <v>36</v>
      </c>
      <c r="G9" s="53">
        <v>186.95047914496709</v>
      </c>
      <c r="H9" s="53">
        <v>394.86428753867568</v>
      </c>
      <c r="I9" s="53">
        <v>47.008566122796807</v>
      </c>
      <c r="J9" s="53">
        <v>4.2733250623177712</v>
      </c>
      <c r="K9" s="53">
        <v>96.407616491013727</v>
      </c>
      <c r="L9" s="53">
        <v>722</v>
      </c>
    </row>
    <row r="10" spans="1:12" ht="22.5" x14ac:dyDescent="0.55000000000000004">
      <c r="A10" s="53" t="s">
        <v>34</v>
      </c>
      <c r="B10" s="53" t="s">
        <v>328</v>
      </c>
      <c r="C10" s="53">
        <v>7708</v>
      </c>
      <c r="D10" s="53">
        <v>7417</v>
      </c>
      <c r="E10" s="53">
        <v>12.914999999999997</v>
      </c>
      <c r="F10" s="53">
        <v>29.1</v>
      </c>
      <c r="G10" s="53">
        <v>157.24384105326081</v>
      </c>
      <c r="H10" s="53">
        <v>320.48161823187451</v>
      </c>
      <c r="I10" s="53">
        <v>38.153314486102751</v>
      </c>
      <c r="J10" s="53">
        <v>3.2661588796354724</v>
      </c>
      <c r="K10" s="53">
        <v>78.259307378116318</v>
      </c>
      <c r="L10" s="53">
        <v>607</v>
      </c>
    </row>
    <row r="11" spans="1:12" ht="22.5" x14ac:dyDescent="0.55000000000000004">
      <c r="A11" s="53" t="s">
        <v>34</v>
      </c>
      <c r="B11" s="53" t="s">
        <v>495</v>
      </c>
      <c r="C11" s="53">
        <v>3754</v>
      </c>
      <c r="D11" s="53">
        <v>3653</v>
      </c>
      <c r="E11" s="53">
        <v>19.335000000000001</v>
      </c>
      <c r="F11" s="53">
        <v>10.100000000000001</v>
      </c>
      <c r="G11" s="53">
        <v>70.730670136941853</v>
      </c>
      <c r="H11" s="53">
        <v>156.08302994842461</v>
      </c>
      <c r="I11" s="53">
        <v>18.581673920709616</v>
      </c>
      <c r="J11" s="53">
        <v>1.6409960298999551</v>
      </c>
      <c r="K11" s="53">
        <v>38.544054179891987</v>
      </c>
      <c r="L11" s="53">
        <v>273</v>
      </c>
    </row>
    <row r="12" spans="1:12" ht="22.5" x14ac:dyDescent="0.55000000000000004">
      <c r="A12" s="53" t="s">
        <v>34</v>
      </c>
      <c r="B12" s="53" t="s">
        <v>712</v>
      </c>
      <c r="C12" s="53">
        <v>2312</v>
      </c>
      <c r="D12" s="53">
        <v>2235</v>
      </c>
      <c r="E12" s="53">
        <v>6.7249999999999996</v>
      </c>
      <c r="F12" s="53">
        <v>7.7</v>
      </c>
      <c r="G12" s="53">
        <v>45.873059870619592</v>
      </c>
      <c r="H12" s="53">
        <v>96.1278543528923</v>
      </c>
      <c r="I12" s="53">
        <v>11.444014412541458</v>
      </c>
      <c r="J12" s="53">
        <v>0.90425051161345271</v>
      </c>
      <c r="K12" s="53">
        <v>23.582250504259129</v>
      </c>
      <c r="L12" s="53">
        <v>177</v>
      </c>
    </row>
    <row r="13" spans="1:12" ht="22.5" x14ac:dyDescent="0.55000000000000004">
      <c r="A13" s="53" t="s">
        <v>34</v>
      </c>
      <c r="B13" s="53" t="s">
        <v>743</v>
      </c>
      <c r="C13" s="53">
        <v>1974</v>
      </c>
      <c r="D13" s="53">
        <v>1862</v>
      </c>
      <c r="E13" s="53">
        <v>-1.5100000000000009</v>
      </c>
      <c r="F13" s="53">
        <v>11.200000000000001</v>
      </c>
      <c r="G13" s="53">
        <v>43.123192530281308</v>
      </c>
      <c r="H13" s="53">
        <v>82.074560766699577</v>
      </c>
      <c r="I13" s="53">
        <v>9.7709707830263142</v>
      </c>
      <c r="J13" s="53">
        <v>0.84355665431644056</v>
      </c>
      <c r="K13" s="53">
        <v>19.646599748962188</v>
      </c>
      <c r="L13" s="53">
        <v>166</v>
      </c>
    </row>
    <row r="14" spans="1:12" ht="22.5" x14ac:dyDescent="0.55000000000000004">
      <c r="A14" s="53" t="s">
        <v>34</v>
      </c>
      <c r="B14" s="53" t="s">
        <v>880</v>
      </c>
      <c r="C14" s="53">
        <v>1498</v>
      </c>
      <c r="D14" s="53">
        <v>1463</v>
      </c>
      <c r="E14" s="53">
        <v>4.5849999999999991</v>
      </c>
      <c r="F14" s="53">
        <v>3.5</v>
      </c>
      <c r="G14" s="53">
        <v>29.156904242572981</v>
      </c>
      <c r="H14" s="53">
        <v>62.283531929339389</v>
      </c>
      <c r="I14" s="53">
        <v>7.4148501686795427</v>
      </c>
      <c r="J14" s="53">
        <v>0.6435056795403683</v>
      </c>
      <c r="K14" s="53">
        <v>15.436614088470293</v>
      </c>
      <c r="L14" s="53">
        <v>113</v>
      </c>
    </row>
    <row r="15" spans="1:12" ht="22.5" x14ac:dyDescent="0.55000000000000004">
      <c r="A15" s="53" t="s">
        <v>34</v>
      </c>
      <c r="B15" s="53" t="s">
        <v>1024</v>
      </c>
      <c r="C15" s="53">
        <v>1067</v>
      </c>
      <c r="D15" s="53">
        <v>1009</v>
      </c>
      <c r="E15" s="53">
        <v>9.1549999999999994</v>
      </c>
      <c r="F15" s="53">
        <v>5.8000000000000007</v>
      </c>
      <c r="G15" s="53">
        <v>19.750247115130371</v>
      </c>
      <c r="H15" s="53">
        <v>44.363503717359897</v>
      </c>
      <c r="I15" s="53">
        <v>5.2814720493865641</v>
      </c>
      <c r="J15" s="53">
        <v>0.43855395852292239</v>
      </c>
      <c r="K15" s="53">
        <v>10.646304590065977</v>
      </c>
      <c r="L15" s="53">
        <v>76</v>
      </c>
    </row>
    <row r="16" spans="1:12" ht="22.5" x14ac:dyDescent="0.55000000000000004">
      <c r="A16" s="53" t="s">
        <v>34</v>
      </c>
      <c r="B16" s="53" t="s">
        <v>1035</v>
      </c>
      <c r="C16" s="53">
        <v>1047</v>
      </c>
      <c r="D16" s="53">
        <v>995</v>
      </c>
      <c r="E16" s="53">
        <v>3.3250000000000002</v>
      </c>
      <c r="F16" s="53">
        <v>5.2</v>
      </c>
      <c r="G16" s="53">
        <v>21.206863008700392</v>
      </c>
      <c r="H16" s="53">
        <v>43.53194788385737</v>
      </c>
      <c r="I16" s="53">
        <v>5.1824753849182121</v>
      </c>
      <c r="J16" s="53">
        <v>0.42347473931869584</v>
      </c>
      <c r="K16" s="53">
        <v>10.498585794960999</v>
      </c>
      <c r="L16" s="53">
        <v>82</v>
      </c>
    </row>
    <row r="17" spans="1:12" ht="22.5" x14ac:dyDescent="0.55000000000000004">
      <c r="A17" s="53" t="s">
        <v>34</v>
      </c>
      <c r="B17" s="53" t="s">
        <v>1048</v>
      </c>
      <c r="C17" s="53">
        <v>1075</v>
      </c>
      <c r="D17" s="53">
        <v>996</v>
      </c>
      <c r="E17" s="53">
        <v>1.0199999999999996</v>
      </c>
      <c r="F17" s="53">
        <v>7.9</v>
      </c>
      <c r="G17" s="53">
        <v>23.42337271486117</v>
      </c>
      <c r="H17" s="53">
        <v>44.69612605076091</v>
      </c>
      <c r="I17" s="53">
        <v>5.3210707151739047</v>
      </c>
      <c r="J17" s="53">
        <v>0.40123289099246168</v>
      </c>
      <c r="K17" s="53">
        <v>10.509137137468498</v>
      </c>
      <c r="L17" s="53">
        <v>90</v>
      </c>
    </row>
    <row r="18" spans="1:12" ht="22.5" x14ac:dyDescent="0.55000000000000004">
      <c r="A18" s="53" t="s">
        <v>34</v>
      </c>
      <c r="B18" s="53" t="s">
        <v>1053</v>
      </c>
      <c r="C18" s="53">
        <v>911</v>
      </c>
      <c r="D18" s="53">
        <v>877</v>
      </c>
      <c r="E18" s="53">
        <v>19.015000000000001</v>
      </c>
      <c r="F18" s="53">
        <v>3.4000000000000004</v>
      </c>
      <c r="G18" s="53">
        <v>12.454027165739523</v>
      </c>
      <c r="H18" s="53">
        <v>37.877368216040175</v>
      </c>
      <c r="I18" s="53">
        <v>4.5092980665334208</v>
      </c>
      <c r="J18" s="53">
        <v>0.39909666827186291</v>
      </c>
      <c r="K18" s="53">
        <v>9.2535273790761767</v>
      </c>
      <c r="L18" s="53">
        <v>48</v>
      </c>
    </row>
    <row r="19" spans="1:12" ht="22.5" x14ac:dyDescent="0.55000000000000004">
      <c r="A19" s="53" t="s">
        <v>34</v>
      </c>
      <c r="B19" s="53" t="s">
        <v>1061</v>
      </c>
      <c r="C19" s="53">
        <v>800</v>
      </c>
      <c r="D19" s="53">
        <v>784</v>
      </c>
      <c r="E19" s="53">
        <v>4.9799999999999995</v>
      </c>
      <c r="F19" s="53">
        <v>1.6</v>
      </c>
      <c r="G19" s="53">
        <v>14.585945294279014</v>
      </c>
      <c r="H19" s="53">
        <v>33.262233340101147</v>
      </c>
      <c r="I19" s="53">
        <v>3.9598665787340686</v>
      </c>
      <c r="J19" s="53">
        <v>0.3896721562692213</v>
      </c>
      <c r="K19" s="53">
        <v>8.2722525258788178</v>
      </c>
      <c r="L19" s="53">
        <v>56</v>
      </c>
    </row>
    <row r="20" spans="1:12" ht="22.5" x14ac:dyDescent="0.55000000000000004">
      <c r="A20" s="53" t="s">
        <v>34</v>
      </c>
      <c r="B20" s="53" t="s">
        <v>1138</v>
      </c>
      <c r="C20" s="53">
        <v>613</v>
      </c>
      <c r="D20" s="53">
        <v>599</v>
      </c>
      <c r="E20" s="53">
        <v>4.6049999999999995</v>
      </c>
      <c r="F20" s="53">
        <v>1.4000000000000001</v>
      </c>
      <c r="G20" s="53">
        <v>10.958172240297142</v>
      </c>
      <c r="H20" s="53">
        <v>25.487186296852503</v>
      </c>
      <c r="I20" s="53">
        <v>3.03424776595498</v>
      </c>
      <c r="J20" s="53">
        <v>0.28964666888118512</v>
      </c>
      <c r="K20" s="53">
        <v>6.3202541619915964</v>
      </c>
      <c r="L20" s="53">
        <v>42</v>
      </c>
    </row>
    <row r="21" spans="1:12" ht="22.5" x14ac:dyDescent="0.55000000000000004">
      <c r="A21" s="53" t="s">
        <v>34</v>
      </c>
      <c r="B21" s="53" t="s">
        <v>1147</v>
      </c>
      <c r="C21" s="53">
        <v>666</v>
      </c>
      <c r="D21" s="53">
        <v>655</v>
      </c>
      <c r="E21" s="53">
        <v>1.125</v>
      </c>
      <c r="F21" s="53">
        <v>1.1000000000000001</v>
      </c>
      <c r="G21" s="53">
        <v>13.142199133267367</v>
      </c>
      <c r="H21" s="53">
        <v>27.690809255634203</v>
      </c>
      <c r="I21" s="53">
        <v>3.2965889267961122</v>
      </c>
      <c r="J21" s="53">
        <v>0.27883989511815604</v>
      </c>
      <c r="K21" s="53">
        <v>6.9111293424115123</v>
      </c>
      <c r="L21" s="53">
        <v>51</v>
      </c>
    </row>
    <row r="22" spans="1:12" ht="22.5" x14ac:dyDescent="0.55000000000000004">
      <c r="A22" s="53" t="s">
        <v>34</v>
      </c>
      <c r="B22" s="53" t="s">
        <v>1159</v>
      </c>
      <c r="C22" s="53">
        <v>495</v>
      </c>
      <c r="D22" s="53">
        <v>472</v>
      </c>
      <c r="E22" s="53">
        <v>5.14</v>
      </c>
      <c r="F22" s="53">
        <v>2.3000000000000003</v>
      </c>
      <c r="G22" s="53">
        <v>8.7074662184123639</v>
      </c>
      <c r="H22" s="53">
        <v>20.581006879187584</v>
      </c>
      <c r="I22" s="53">
        <v>2.4501674455917049</v>
      </c>
      <c r="J22" s="53">
        <v>0.26275539463364778</v>
      </c>
      <c r="K22" s="53">
        <v>4.9802336635392876</v>
      </c>
      <c r="L22" s="53">
        <v>34</v>
      </c>
    </row>
    <row r="23" spans="1:12" ht="22.5" x14ac:dyDescent="0.55000000000000004">
      <c r="A23" s="53" t="s">
        <v>34</v>
      </c>
      <c r="B23" s="53" t="s">
        <v>1198</v>
      </c>
      <c r="C23" s="53">
        <v>541</v>
      </c>
      <c r="D23" s="53">
        <v>508</v>
      </c>
      <c r="E23" s="53">
        <v>0.55999999999999983</v>
      </c>
      <c r="F23" s="53">
        <v>3.3000000000000003</v>
      </c>
      <c r="G23" s="53">
        <v>11.558664931058509</v>
      </c>
      <c r="H23" s="53">
        <v>22.493585296243399</v>
      </c>
      <c r="I23" s="53">
        <v>2.6778597738689136</v>
      </c>
      <c r="J23" s="53">
        <v>0.20671096325793906</v>
      </c>
      <c r="K23" s="53">
        <v>5.3600819938092332</v>
      </c>
      <c r="L23" s="53">
        <v>45</v>
      </c>
    </row>
    <row r="24" spans="1:12" ht="22.5" x14ac:dyDescent="0.55000000000000004">
      <c r="A24" s="53" t="s">
        <v>34</v>
      </c>
      <c r="B24" s="53" t="s">
        <v>1210</v>
      </c>
      <c r="C24" s="53">
        <v>403</v>
      </c>
      <c r="D24" s="53">
        <v>389</v>
      </c>
      <c r="E24" s="53">
        <v>4.8549999999999995</v>
      </c>
      <c r="F24" s="53">
        <v>1.4000000000000001</v>
      </c>
      <c r="G24" s="53">
        <v>6.7151280556402773</v>
      </c>
      <c r="H24" s="53">
        <v>16.755850045075952</v>
      </c>
      <c r="I24" s="53">
        <v>1.9947827890372869</v>
      </c>
      <c r="J24" s="53">
        <v>0.19075212293346597</v>
      </c>
      <c r="K24" s="53">
        <v>4.104472235416913</v>
      </c>
      <c r="L24" s="53">
        <v>26</v>
      </c>
    </row>
    <row r="25" spans="1:12" ht="22.5" x14ac:dyDescent="0.55000000000000004">
      <c r="A25" s="53" t="s">
        <v>34</v>
      </c>
      <c r="B25" s="53" t="s">
        <v>1228</v>
      </c>
      <c r="C25" s="53">
        <v>390</v>
      </c>
      <c r="D25" s="53">
        <v>372</v>
      </c>
      <c r="E25" s="53">
        <v>4.74</v>
      </c>
      <c r="F25" s="53">
        <v>1.8</v>
      </c>
      <c r="G25" s="53">
        <v>6.6304994373642314</v>
      </c>
      <c r="H25" s="53">
        <v>16.215338753299307</v>
      </c>
      <c r="I25" s="53">
        <v>1.9304349571328583</v>
      </c>
      <c r="J25" s="53">
        <v>0.16360952836585815</v>
      </c>
      <c r="K25" s="53">
        <v>3.925099412789439</v>
      </c>
      <c r="L25" s="53">
        <v>26</v>
      </c>
    </row>
    <row r="26" spans="1:12" ht="22.5" x14ac:dyDescent="0.55000000000000004">
      <c r="A26" s="53" t="s">
        <v>34</v>
      </c>
      <c r="B26" s="53" t="s">
        <v>1229</v>
      </c>
      <c r="C26" s="53">
        <v>368</v>
      </c>
      <c r="D26" s="53">
        <v>331</v>
      </c>
      <c r="E26" s="53">
        <v>0.24499999999999994</v>
      </c>
      <c r="F26" s="53">
        <v>3.7</v>
      </c>
      <c r="G26" s="53">
        <v>8.3577714322240695</v>
      </c>
      <c r="H26" s="53">
        <v>15.300627336446526</v>
      </c>
      <c r="I26" s="53">
        <v>1.8215386262176714</v>
      </c>
      <c r="J26" s="53">
        <v>0.16134764548522418</v>
      </c>
      <c r="K26" s="53">
        <v>3.4924943699820008</v>
      </c>
      <c r="L26" s="53">
        <v>32</v>
      </c>
    </row>
    <row r="27" spans="1:12" ht="22.5" x14ac:dyDescent="0.55000000000000004">
      <c r="A27" s="53" t="s">
        <v>34</v>
      </c>
      <c r="B27" s="53" t="s">
        <v>1235</v>
      </c>
      <c r="C27" s="53">
        <v>362</v>
      </c>
      <c r="D27" s="53">
        <v>322</v>
      </c>
      <c r="E27" s="53">
        <v>0.38999999999999985</v>
      </c>
      <c r="F27" s="53">
        <v>4</v>
      </c>
      <c r="G27" s="53">
        <v>8.2849034699127788</v>
      </c>
      <c r="H27" s="53">
        <v>15.051160586395767</v>
      </c>
      <c r="I27" s="53">
        <v>1.7918396268771659</v>
      </c>
      <c r="J27" s="53">
        <v>0.15066653188223036</v>
      </c>
      <c r="K27" s="53">
        <v>3.3975322874145144</v>
      </c>
      <c r="L27" s="53">
        <v>32</v>
      </c>
    </row>
    <row r="28" spans="1:12" ht="22.5" x14ac:dyDescent="0.55000000000000004">
      <c r="A28" s="53" t="s">
        <v>34</v>
      </c>
      <c r="B28" s="53" t="s">
        <v>1246</v>
      </c>
      <c r="C28" s="53">
        <v>271</v>
      </c>
      <c r="D28" s="53">
        <v>260</v>
      </c>
      <c r="E28" s="53">
        <v>-0.2</v>
      </c>
      <c r="F28" s="53">
        <v>1.1000000000000001</v>
      </c>
      <c r="G28" s="53">
        <v>5.7764498572045859</v>
      </c>
      <c r="H28" s="53">
        <v>11.267581543959263</v>
      </c>
      <c r="I28" s="53">
        <v>1.3414048035461656</v>
      </c>
      <c r="J28" s="53">
        <v>0.12817336323592574</v>
      </c>
      <c r="K28" s="53">
        <v>2.7433490519496075</v>
      </c>
      <c r="L28" s="53">
        <v>22</v>
      </c>
    </row>
    <row r="29" spans="1:12" ht="22.5" x14ac:dyDescent="0.55000000000000004">
      <c r="A29" s="53" t="s">
        <v>34</v>
      </c>
      <c r="B29" s="53" t="s">
        <v>1269</v>
      </c>
      <c r="C29" s="53">
        <v>160</v>
      </c>
      <c r="D29" s="53">
        <v>154</v>
      </c>
      <c r="E29" s="53">
        <v>0.43</v>
      </c>
      <c r="F29" s="53">
        <v>0.60000000000000009</v>
      </c>
      <c r="G29" s="53">
        <v>3.2074873037606211</v>
      </c>
      <c r="H29" s="53">
        <v>6.6524466680202288</v>
      </c>
      <c r="I29" s="53">
        <v>0.79197331574681362</v>
      </c>
      <c r="J29" s="53">
        <v>6.3961021457927661E-2</v>
      </c>
      <c r="K29" s="53">
        <v>1.6249067461547675</v>
      </c>
      <c r="L29" s="53">
        <v>12</v>
      </c>
    </row>
    <row r="30" spans="1:12" ht="22.5" x14ac:dyDescent="0.55000000000000004">
      <c r="A30" s="53" t="s">
        <v>34</v>
      </c>
      <c r="B30" s="53" t="s">
        <v>1270</v>
      </c>
      <c r="C30" s="53">
        <v>126</v>
      </c>
      <c r="D30" s="53">
        <v>6</v>
      </c>
      <c r="E30" s="53">
        <v>0.77</v>
      </c>
      <c r="F30" s="53">
        <v>12</v>
      </c>
      <c r="G30" s="53">
        <v>5.9772642527143738</v>
      </c>
      <c r="H30" s="53">
        <v>5.2388017510659299</v>
      </c>
      <c r="I30" s="53">
        <v>0.62367898615061579</v>
      </c>
      <c r="J30" s="53">
        <v>5.7175372816025694E-2</v>
      </c>
      <c r="K30" s="53">
        <v>6.3308055044990957E-2</v>
      </c>
      <c r="L30" s="53">
        <v>23</v>
      </c>
    </row>
    <row r="31" spans="1:12" ht="23.25" x14ac:dyDescent="0.6">
      <c r="A31" s="115" t="s">
        <v>1287</v>
      </c>
      <c r="B31" s="116"/>
      <c r="C31" s="51">
        <f t="shared" ref="C31:L31" si="0">SUM(C2:C30)</f>
        <v>337240</v>
      </c>
      <c r="D31" s="51">
        <f t="shared" si="0"/>
        <v>327453</v>
      </c>
      <c r="E31" s="51">
        <f t="shared" si="0"/>
        <v>2088.1349999999993</v>
      </c>
      <c r="F31" s="51">
        <f t="shared" si="0"/>
        <v>978.70000000000016</v>
      </c>
      <c r="G31" s="51">
        <f t="shared" si="0"/>
        <v>6255.3411510142878</v>
      </c>
      <c r="H31" s="51">
        <f t="shared" si="0"/>
        <v>14021.694464519636</v>
      </c>
      <c r="I31" s="51">
        <f t="shared" si="0"/>
        <v>1669.2817562653468</v>
      </c>
      <c r="J31" s="51">
        <f t="shared" si="0"/>
        <v>142.52739765658905</v>
      </c>
      <c r="K31" s="51">
        <f t="shared" si="0"/>
        <v>3455.0687581079042</v>
      </c>
      <c r="L31" s="51">
        <f t="shared" si="0"/>
        <v>24149</v>
      </c>
    </row>
  </sheetData>
  <mergeCells count="1">
    <mergeCell ref="A31:B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rightToLeft="1" workbookViewId="0">
      <selection activeCell="N5" sqref="N5"/>
    </sheetView>
  </sheetViews>
  <sheetFormatPr defaultRowHeight="15" x14ac:dyDescent="0.25"/>
  <cols>
    <col min="3" max="3" width="10.140625" bestFit="1" customWidth="1"/>
    <col min="4" max="4" width="10.28515625" bestFit="1" customWidth="1"/>
    <col min="5" max="5" width="9.5703125" bestFit="1" customWidth="1"/>
    <col min="6" max="7" width="9.28515625" bestFit="1" customWidth="1"/>
    <col min="8" max="8" width="9.7109375" bestFit="1" customWidth="1"/>
    <col min="9" max="11" width="9.28515625" bestFit="1" customWidth="1"/>
    <col min="12" max="12" width="9.42578125" bestFit="1" customWidth="1"/>
  </cols>
  <sheetData>
    <row r="1" spans="1:12" ht="189" x14ac:dyDescent="0.25">
      <c r="A1" s="42" t="s">
        <v>0</v>
      </c>
      <c r="B1" s="42" t="s">
        <v>1</v>
      </c>
      <c r="C1" s="42" t="s">
        <v>2</v>
      </c>
      <c r="D1" s="42" t="s">
        <v>3</v>
      </c>
      <c r="E1" s="42" t="s">
        <v>1277</v>
      </c>
      <c r="F1" s="42" t="s">
        <v>1282</v>
      </c>
      <c r="G1" s="42" t="s">
        <v>1281</v>
      </c>
      <c r="H1" s="42" t="s">
        <v>1283</v>
      </c>
      <c r="I1" s="42" t="s">
        <v>1284</v>
      </c>
      <c r="J1" s="42" t="s">
        <v>1285</v>
      </c>
      <c r="K1" s="42" t="s">
        <v>1280</v>
      </c>
      <c r="L1" s="42" t="s">
        <v>1278</v>
      </c>
    </row>
    <row r="2" spans="1:12" ht="22.5" x14ac:dyDescent="0.55000000000000004">
      <c r="A2" s="53" t="s">
        <v>26</v>
      </c>
      <c r="B2" s="53" t="s">
        <v>26</v>
      </c>
      <c r="C2" s="53">
        <v>162677</v>
      </c>
      <c r="D2" s="53">
        <v>153695</v>
      </c>
      <c r="E2" s="53">
        <v>1809.2249999999999</v>
      </c>
      <c r="F2" s="53">
        <v>898.2</v>
      </c>
      <c r="G2" s="53">
        <v>3030.3544045353974</v>
      </c>
      <c r="H2" s="53">
        <v>7473.4673074254688</v>
      </c>
      <c r="I2" s="53">
        <v>629.15715431729382</v>
      </c>
      <c r="J2" s="53">
        <v>80.50858305023641</v>
      </c>
      <c r="K2" s="53">
        <v>1557.5669380561271</v>
      </c>
      <c r="L2" s="53">
        <v>11699</v>
      </c>
    </row>
    <row r="3" spans="1:12" ht="22.5" x14ac:dyDescent="0.55000000000000004">
      <c r="A3" s="53" t="s">
        <v>26</v>
      </c>
      <c r="B3" s="53" t="s">
        <v>68</v>
      </c>
      <c r="C3" s="53">
        <v>58756</v>
      </c>
      <c r="D3" s="53">
        <v>55450</v>
      </c>
      <c r="E3" s="53">
        <v>173.85</v>
      </c>
      <c r="F3" s="53">
        <v>330.6</v>
      </c>
      <c r="G3" s="53">
        <v>1263.8254214961605</v>
      </c>
      <c r="H3" s="53">
        <v>2699.2816754371597</v>
      </c>
      <c r="I3" s="53">
        <v>227.24022301288392</v>
      </c>
      <c r="J3" s="53">
        <v>29.900219203122102</v>
      </c>
      <c r="K3" s="53">
        <v>561.93816789884022</v>
      </c>
      <c r="L3" s="53">
        <v>4879</v>
      </c>
    </row>
    <row r="4" spans="1:12" ht="22.5" x14ac:dyDescent="0.55000000000000004">
      <c r="A4" s="53" t="s">
        <v>26</v>
      </c>
      <c r="B4" s="53" t="s">
        <v>82</v>
      </c>
      <c r="C4" s="53">
        <v>47013</v>
      </c>
      <c r="D4" s="53">
        <v>43159</v>
      </c>
      <c r="E4" s="53">
        <v>207.50499999999997</v>
      </c>
      <c r="F4" s="53">
        <v>385.40000000000003</v>
      </c>
      <c r="G4" s="53">
        <v>1025.1870677556951</v>
      </c>
      <c r="H4" s="53">
        <v>2159.8020526810401</v>
      </c>
      <c r="I4" s="53">
        <v>181.82389210471629</v>
      </c>
      <c r="J4" s="53">
        <v>24.241450301237311</v>
      </c>
      <c r="K4" s="53">
        <v>437.37942990705227</v>
      </c>
      <c r="L4" s="53">
        <v>3958</v>
      </c>
    </row>
    <row r="5" spans="1:12" ht="22.5" x14ac:dyDescent="0.55000000000000004">
      <c r="A5" s="53" t="s">
        <v>26</v>
      </c>
      <c r="B5" s="53" t="s">
        <v>98</v>
      </c>
      <c r="C5" s="53">
        <v>39855</v>
      </c>
      <c r="D5" s="53">
        <v>34163</v>
      </c>
      <c r="E5" s="53">
        <v>-55.815000000000012</v>
      </c>
      <c r="F5" s="53">
        <v>569.20000000000005</v>
      </c>
      <c r="G5" s="53">
        <v>1026.634484954277</v>
      </c>
      <c r="H5" s="53">
        <v>1830.9597517623392</v>
      </c>
      <c r="I5" s="53">
        <v>154.14015739972919</v>
      </c>
      <c r="J5" s="53">
        <v>19.528180158855168</v>
      </c>
      <c r="K5" s="53">
        <v>346.21268944865784</v>
      </c>
      <c r="L5" s="53">
        <v>3963</v>
      </c>
    </row>
    <row r="6" spans="1:12" ht="22.5" x14ac:dyDescent="0.55000000000000004">
      <c r="A6" s="53" t="s">
        <v>26</v>
      </c>
      <c r="B6" s="53" t="s">
        <v>99</v>
      </c>
      <c r="C6" s="53">
        <v>39043</v>
      </c>
      <c r="D6" s="53">
        <v>31771</v>
      </c>
      <c r="E6" s="53">
        <v>-98.655000000000015</v>
      </c>
      <c r="F6" s="53">
        <v>727.2</v>
      </c>
      <c r="G6" s="53">
        <v>1074.3897438153044</v>
      </c>
      <c r="H6" s="53">
        <v>1793.6560428567811</v>
      </c>
      <c r="I6" s="53">
        <v>150.99972814847891</v>
      </c>
      <c r="J6" s="53">
        <v>19.074071253459834</v>
      </c>
      <c r="K6" s="53">
        <v>321.97182204353567</v>
      </c>
      <c r="L6" s="53">
        <v>4148</v>
      </c>
    </row>
    <row r="7" spans="1:12" ht="22.5" x14ac:dyDescent="0.55000000000000004">
      <c r="A7" s="53" t="s">
        <v>26</v>
      </c>
      <c r="B7" s="53" t="s">
        <v>176</v>
      </c>
      <c r="C7" s="53">
        <v>16722</v>
      </c>
      <c r="D7" s="53">
        <v>16005</v>
      </c>
      <c r="E7" s="53">
        <v>84.075000000000003</v>
      </c>
      <c r="F7" s="53">
        <v>71.7</v>
      </c>
      <c r="G7" s="53">
        <v>340.372825791205</v>
      </c>
      <c r="H7" s="53">
        <v>768.21751270781181</v>
      </c>
      <c r="I7" s="53">
        <v>64.672731452471993</v>
      </c>
      <c r="J7" s="53">
        <v>9.0387585290854524</v>
      </c>
      <c r="K7" s="53">
        <v>162.19694097783477</v>
      </c>
      <c r="L7" s="53">
        <v>1314</v>
      </c>
    </row>
    <row r="8" spans="1:12" ht="22.5" x14ac:dyDescent="0.55000000000000004">
      <c r="A8" s="53" t="s">
        <v>26</v>
      </c>
      <c r="B8" s="53" t="s">
        <v>210</v>
      </c>
      <c r="C8" s="53">
        <v>14394</v>
      </c>
      <c r="D8" s="53">
        <v>12797</v>
      </c>
      <c r="E8" s="53">
        <v>39.114999999999995</v>
      </c>
      <c r="F8" s="53">
        <v>159.70000000000002</v>
      </c>
      <c r="G8" s="53">
        <v>335.35860601335855</v>
      </c>
      <c r="H8" s="53">
        <v>661.26796303768947</v>
      </c>
      <c r="I8" s="53">
        <v>55.66913625923226</v>
      </c>
      <c r="J8" s="53">
        <v>7.879006606503113</v>
      </c>
      <c r="K8" s="53">
        <v>129.68661378902539</v>
      </c>
      <c r="L8" s="53">
        <v>1295</v>
      </c>
    </row>
    <row r="9" spans="1:12" ht="22.5" x14ac:dyDescent="0.55000000000000004">
      <c r="A9" s="53" t="s">
        <v>26</v>
      </c>
      <c r="B9" s="53" t="s">
        <v>212</v>
      </c>
      <c r="C9" s="53">
        <v>15375</v>
      </c>
      <c r="D9" s="53">
        <v>15046</v>
      </c>
      <c r="E9" s="53">
        <v>47.169999999999995</v>
      </c>
      <c r="F9" s="53">
        <v>32.9</v>
      </c>
      <c r="G9" s="53">
        <v>313.31738906030148</v>
      </c>
      <c r="H9" s="53">
        <v>706.3356212105374</v>
      </c>
      <c r="I9" s="53">
        <v>59.463177017208288</v>
      </c>
      <c r="J9" s="53">
        <v>7.7286850301704666</v>
      </c>
      <c r="K9" s="53">
        <v>152.47829890362399</v>
      </c>
      <c r="L9" s="53">
        <v>1210</v>
      </c>
    </row>
    <row r="10" spans="1:12" ht="22.5" x14ac:dyDescent="0.55000000000000004">
      <c r="A10" s="53" t="s">
        <v>26</v>
      </c>
      <c r="B10" s="53" t="s">
        <v>280</v>
      </c>
      <c r="C10" s="53">
        <v>10035</v>
      </c>
      <c r="D10" s="53">
        <v>9442</v>
      </c>
      <c r="E10" s="53">
        <v>22.589999999999996</v>
      </c>
      <c r="F10" s="53">
        <v>59.300000000000004</v>
      </c>
      <c r="G10" s="53">
        <v>219.20244338672134</v>
      </c>
      <c r="H10" s="53">
        <v>461.01320057546292</v>
      </c>
      <c r="I10" s="53">
        <v>38.810600414158387</v>
      </c>
      <c r="J10" s="53">
        <v>5.1679779385198366</v>
      </c>
      <c r="K10" s="53">
        <v>95.686567742125348</v>
      </c>
      <c r="L10" s="53">
        <v>846</v>
      </c>
    </row>
    <row r="11" spans="1:12" ht="22.5" x14ac:dyDescent="0.55000000000000004">
      <c r="A11" s="53" t="s">
        <v>26</v>
      </c>
      <c r="B11" s="53" t="s">
        <v>335</v>
      </c>
      <c r="C11" s="53">
        <v>7704</v>
      </c>
      <c r="D11" s="53">
        <v>7149</v>
      </c>
      <c r="E11" s="53">
        <v>95.754999999999995</v>
      </c>
      <c r="F11" s="53">
        <v>55.5</v>
      </c>
      <c r="G11" s="53">
        <v>144.07751900421454</v>
      </c>
      <c r="H11" s="53">
        <v>353.92582932071412</v>
      </c>
      <c r="I11" s="53">
        <v>29.795402649793342</v>
      </c>
      <c r="J11" s="53">
        <v>3.7658249879668269</v>
      </c>
      <c r="K11" s="53">
        <v>72.448980384288717</v>
      </c>
      <c r="L11" s="53">
        <v>556</v>
      </c>
    </row>
    <row r="12" spans="1:12" ht="22.5" x14ac:dyDescent="0.55000000000000004">
      <c r="A12" s="53" t="s">
        <v>26</v>
      </c>
      <c r="B12" s="53" t="s">
        <v>347</v>
      </c>
      <c r="C12" s="53">
        <v>7386</v>
      </c>
      <c r="D12" s="53">
        <v>6215</v>
      </c>
      <c r="E12" s="53">
        <v>-23.074999999999999</v>
      </c>
      <c r="F12" s="53">
        <v>117.10000000000001</v>
      </c>
      <c r="G12" s="53">
        <v>198.43089641895332</v>
      </c>
      <c r="H12" s="53">
        <v>339.31674135031085</v>
      </c>
      <c r="I12" s="53">
        <v>28.565530110510593</v>
      </c>
      <c r="J12" s="53">
        <v>3.4078380467204568</v>
      </c>
      <c r="K12" s="53">
        <v>62.983691857372264</v>
      </c>
      <c r="L12" s="53">
        <v>766</v>
      </c>
    </row>
    <row r="13" spans="1:12" ht="22.5" x14ac:dyDescent="0.55000000000000004">
      <c r="A13" s="53" t="s">
        <v>26</v>
      </c>
      <c r="B13" s="53" t="s">
        <v>348</v>
      </c>
      <c r="C13" s="53">
        <v>6874</v>
      </c>
      <c r="D13" s="53">
        <v>6567</v>
      </c>
      <c r="E13" s="53">
        <v>19.364999999999998</v>
      </c>
      <c r="F13" s="53">
        <v>30.700000000000003</v>
      </c>
      <c r="G13" s="53">
        <v>145.72542862182956</v>
      </c>
      <c r="H13" s="53">
        <v>315.79519090739734</v>
      </c>
      <c r="I13" s="53">
        <v>26.585357971791204</v>
      </c>
      <c r="J13" s="53">
        <v>3.4030469207815681</v>
      </c>
      <c r="K13" s="53">
        <v>66.550909803276539</v>
      </c>
      <c r="L13" s="53">
        <v>563</v>
      </c>
    </row>
    <row r="14" spans="1:12" ht="22.5" x14ac:dyDescent="0.55000000000000004">
      <c r="A14" s="53" t="s">
        <v>26</v>
      </c>
      <c r="B14" s="53" t="s">
        <v>370</v>
      </c>
      <c r="C14" s="53">
        <v>4828</v>
      </c>
      <c r="D14" s="53">
        <v>4187</v>
      </c>
      <c r="E14" s="53">
        <v>-10.435000000000002</v>
      </c>
      <c r="F14" s="53">
        <v>64.100000000000009</v>
      </c>
      <c r="G14" s="53">
        <v>123.8679331788546</v>
      </c>
      <c r="H14" s="53">
        <v>221.80087019216094</v>
      </c>
      <c r="I14" s="53">
        <v>18.672404464330512</v>
      </c>
      <c r="J14" s="53">
        <v>3.1022540454306871</v>
      </c>
      <c r="K14" s="53">
        <v>42.431652100855615</v>
      </c>
      <c r="L14" s="53">
        <v>478</v>
      </c>
    </row>
    <row r="15" spans="1:12" ht="22.5" x14ac:dyDescent="0.55000000000000004">
      <c r="A15" s="53" t="s">
        <v>26</v>
      </c>
      <c r="B15" s="53" t="s">
        <v>377</v>
      </c>
      <c r="C15" s="53">
        <v>5894</v>
      </c>
      <c r="D15" s="53">
        <v>5756</v>
      </c>
      <c r="E15" s="53">
        <v>22.619999999999997</v>
      </c>
      <c r="F15" s="53">
        <v>13.8</v>
      </c>
      <c r="G15" s="53">
        <v>118.87742091387184</v>
      </c>
      <c r="H15" s="53">
        <v>270.77347326275822</v>
      </c>
      <c r="I15" s="53">
        <v>22.79518473752362</v>
      </c>
      <c r="J15" s="53">
        <v>3.0190082322424896</v>
      </c>
      <c r="K15" s="53">
        <v>58.332120729048235</v>
      </c>
      <c r="L15" s="53">
        <v>459</v>
      </c>
    </row>
    <row r="16" spans="1:12" ht="22.5" x14ac:dyDescent="0.55000000000000004">
      <c r="A16" s="53" t="s">
        <v>26</v>
      </c>
      <c r="B16" s="53" t="s">
        <v>387</v>
      </c>
      <c r="C16" s="53">
        <v>5713</v>
      </c>
      <c r="D16" s="53">
        <v>5318</v>
      </c>
      <c r="E16" s="53">
        <v>31.809999999999995</v>
      </c>
      <c r="F16" s="53">
        <v>39.5</v>
      </c>
      <c r="G16" s="53">
        <v>119.98450455477925</v>
      </c>
      <c r="H16" s="53">
        <v>262.45823765696258</v>
      </c>
      <c r="I16" s="53">
        <v>22.095162946296647</v>
      </c>
      <c r="J16" s="53">
        <v>2.9080637222200885</v>
      </c>
      <c r="K16" s="53">
        <v>53.893366580451442</v>
      </c>
      <c r="L16" s="53">
        <v>463</v>
      </c>
    </row>
    <row r="17" spans="1:12" ht="22.5" x14ac:dyDescent="0.55000000000000004">
      <c r="A17" s="53" t="s">
        <v>26</v>
      </c>
      <c r="B17" s="53" t="s">
        <v>407</v>
      </c>
      <c r="C17" s="53">
        <v>5285</v>
      </c>
      <c r="D17" s="53">
        <v>4660</v>
      </c>
      <c r="E17" s="53">
        <v>16.7</v>
      </c>
      <c r="F17" s="53">
        <v>62.5</v>
      </c>
      <c r="G17" s="53">
        <v>123.58836883859169</v>
      </c>
      <c r="H17" s="53">
        <v>242.79569158358959</v>
      </c>
      <c r="I17" s="53">
        <v>20.439862799085905</v>
      </c>
      <c r="J17" s="53">
        <v>2.7227070374593172</v>
      </c>
      <c r="K17" s="53">
        <v>47.225101215664488</v>
      </c>
      <c r="L17" s="53">
        <v>477</v>
      </c>
    </row>
    <row r="18" spans="1:12" ht="22.5" x14ac:dyDescent="0.55000000000000004">
      <c r="A18" s="53" t="s">
        <v>26</v>
      </c>
      <c r="B18" s="53" t="s">
        <v>441</v>
      </c>
      <c r="C18" s="53">
        <v>4314</v>
      </c>
      <c r="D18" s="53">
        <v>3939</v>
      </c>
      <c r="E18" s="53">
        <v>69.704999999999998</v>
      </c>
      <c r="F18" s="53">
        <v>37.5</v>
      </c>
      <c r="G18" s="53">
        <v>76.992202913035143</v>
      </c>
      <c r="H18" s="53">
        <v>198.1874386928298</v>
      </c>
      <c r="I18" s="53">
        <v>16.684497278194247</v>
      </c>
      <c r="J18" s="53">
        <v>2.3407644665185021</v>
      </c>
      <c r="K18" s="53">
        <v>39.918384911695796</v>
      </c>
      <c r="L18" s="53">
        <v>297</v>
      </c>
    </row>
    <row r="19" spans="1:12" ht="22.5" x14ac:dyDescent="0.55000000000000004">
      <c r="A19" s="53" t="s">
        <v>26</v>
      </c>
      <c r="B19" s="53" t="s">
        <v>445</v>
      </c>
      <c r="C19" s="53">
        <v>4660</v>
      </c>
      <c r="D19" s="53">
        <v>4533</v>
      </c>
      <c r="E19" s="53">
        <v>24.134999999999998</v>
      </c>
      <c r="F19" s="53">
        <v>12.700000000000001</v>
      </c>
      <c r="G19" s="53">
        <v>92.387017231534571</v>
      </c>
      <c r="H19" s="53">
        <v>214.08286145307994</v>
      </c>
      <c r="I19" s="53">
        <v>18.02266048131321</v>
      </c>
      <c r="J19" s="53">
        <v>2.3254927525882927</v>
      </c>
      <c r="K19" s="53">
        <v>45.938065195409251</v>
      </c>
      <c r="L19" s="53">
        <v>357</v>
      </c>
    </row>
    <row r="20" spans="1:12" ht="22.5" x14ac:dyDescent="0.55000000000000004">
      <c r="A20" s="53" t="s">
        <v>26</v>
      </c>
      <c r="B20" s="53" t="s">
        <v>442</v>
      </c>
      <c r="C20" s="53">
        <v>3783</v>
      </c>
      <c r="D20" s="53">
        <v>2975</v>
      </c>
      <c r="E20" s="53">
        <v>13.625</v>
      </c>
      <c r="F20" s="53">
        <v>80.800000000000011</v>
      </c>
      <c r="G20" s="53">
        <v>99.118758801891431</v>
      </c>
      <c r="H20" s="53">
        <v>173.79301821394881</v>
      </c>
      <c r="I20" s="53">
        <v>14.630842189014565</v>
      </c>
      <c r="J20" s="53">
        <v>2.2079604443999199</v>
      </c>
      <c r="K20" s="53">
        <v>30.149072128026148</v>
      </c>
      <c r="L20" s="53">
        <v>383</v>
      </c>
    </row>
    <row r="21" spans="1:12" ht="22.5" x14ac:dyDescent="0.55000000000000004">
      <c r="A21" s="53" t="s">
        <v>26</v>
      </c>
      <c r="B21" s="53" t="s">
        <v>491</v>
      </c>
      <c r="C21" s="53">
        <v>4051</v>
      </c>
      <c r="D21" s="53">
        <v>3806</v>
      </c>
      <c r="E21" s="53">
        <v>19.77</v>
      </c>
      <c r="F21" s="53">
        <v>24.5</v>
      </c>
      <c r="G21" s="53">
        <v>84.977438678514275</v>
      </c>
      <c r="H21" s="53">
        <v>186.10507977391134</v>
      </c>
      <c r="I21" s="53">
        <v>15.667338542875497</v>
      </c>
      <c r="J21" s="53">
        <v>1.9857719789839388</v>
      </c>
      <c r="K21" s="53">
        <v>38.570544040089921</v>
      </c>
      <c r="L21" s="53">
        <v>328</v>
      </c>
    </row>
    <row r="22" spans="1:12" ht="22.5" x14ac:dyDescent="0.55000000000000004">
      <c r="A22" s="53" t="s">
        <v>26</v>
      </c>
      <c r="B22" s="53" t="s">
        <v>493</v>
      </c>
      <c r="C22" s="53">
        <v>3638</v>
      </c>
      <c r="D22" s="53">
        <v>3170</v>
      </c>
      <c r="E22" s="53">
        <v>74.05</v>
      </c>
      <c r="F22" s="53">
        <v>46.800000000000004</v>
      </c>
      <c r="G22" s="53">
        <v>64.358761198702695</v>
      </c>
      <c r="H22" s="53">
        <v>167.13164162367056</v>
      </c>
      <c r="I22" s="53">
        <v>14.0700512512913</v>
      </c>
      <c r="J22" s="53">
        <v>1.9716980465384517</v>
      </c>
      <c r="K22" s="53">
        <v>32.125229796921978</v>
      </c>
      <c r="L22" s="53">
        <v>248</v>
      </c>
    </row>
    <row r="23" spans="1:12" ht="22.5" x14ac:dyDescent="0.55000000000000004">
      <c r="A23" s="53" t="s">
        <v>26</v>
      </c>
      <c r="B23" s="53" t="s">
        <v>551</v>
      </c>
      <c r="C23" s="53">
        <v>3296</v>
      </c>
      <c r="D23" s="53">
        <v>3205</v>
      </c>
      <c r="E23" s="53">
        <v>26.675000000000001</v>
      </c>
      <c r="F23" s="53">
        <v>9.1</v>
      </c>
      <c r="G23" s="53">
        <v>62.036134257041184</v>
      </c>
      <c r="H23" s="53">
        <v>151.41998097625569</v>
      </c>
      <c r="I23" s="53">
        <v>12.747358143006082</v>
      </c>
      <c r="J23" s="53">
        <v>1.6111658196370475</v>
      </c>
      <c r="K23" s="53">
        <v>32.479924763134051</v>
      </c>
      <c r="L23" s="53">
        <v>239</v>
      </c>
    </row>
    <row r="24" spans="1:12" ht="22.5" x14ac:dyDescent="0.55000000000000004">
      <c r="A24" s="53" t="s">
        <v>26</v>
      </c>
      <c r="B24" s="53" t="s">
        <v>554</v>
      </c>
      <c r="C24" s="53">
        <v>3269</v>
      </c>
      <c r="D24" s="53">
        <v>2982</v>
      </c>
      <c r="E24" s="53">
        <v>-13.809999999999999</v>
      </c>
      <c r="F24" s="53">
        <v>28.700000000000003</v>
      </c>
      <c r="G24" s="53">
        <v>81.785041560232273</v>
      </c>
      <c r="H24" s="53">
        <v>150.17958671461767</v>
      </c>
      <c r="I24" s="53">
        <v>12.642935002878302</v>
      </c>
      <c r="J24" s="53">
        <v>1.5975410552483318</v>
      </c>
      <c r="K24" s="53">
        <v>30.220011121268556</v>
      </c>
      <c r="L24" s="53">
        <v>316</v>
      </c>
    </row>
    <row r="25" spans="1:12" ht="22.5" x14ac:dyDescent="0.55000000000000004">
      <c r="A25" s="53" t="s">
        <v>26</v>
      </c>
      <c r="B25" s="53" t="s">
        <v>560</v>
      </c>
      <c r="C25" s="53">
        <v>3533</v>
      </c>
      <c r="D25" s="53">
        <v>2012</v>
      </c>
      <c r="E25" s="53">
        <v>18.839999999999996</v>
      </c>
      <c r="F25" s="53">
        <v>152.1</v>
      </c>
      <c r="G25" s="53">
        <v>114.68314083978284</v>
      </c>
      <c r="H25" s="53">
        <v>162.30788616174493</v>
      </c>
      <c r="I25" s="53">
        <v>13.663961261905488</v>
      </c>
      <c r="J25" s="53">
        <v>1.5581639889380869</v>
      </c>
      <c r="K25" s="53">
        <v>20.389893486248269</v>
      </c>
      <c r="L25" s="53">
        <v>443</v>
      </c>
    </row>
    <row r="26" spans="1:12" ht="22.5" x14ac:dyDescent="0.55000000000000004">
      <c r="A26" s="53" t="s">
        <v>26</v>
      </c>
      <c r="B26" s="53" t="s">
        <v>567</v>
      </c>
      <c r="C26" s="53">
        <v>3041</v>
      </c>
      <c r="D26" s="53">
        <v>2781</v>
      </c>
      <c r="E26" s="53">
        <v>36.494999999999997</v>
      </c>
      <c r="F26" s="53">
        <v>26</v>
      </c>
      <c r="G26" s="53">
        <v>58.593925775043239</v>
      </c>
      <c r="H26" s="53">
        <v>139.70514628300774</v>
      </c>
      <c r="I26" s="53">
        <v>11.761139597354822</v>
      </c>
      <c r="J26" s="53">
        <v>1.5400475439816628</v>
      </c>
      <c r="K26" s="53">
        <v>28.183048601022087</v>
      </c>
      <c r="L26" s="53">
        <v>226</v>
      </c>
    </row>
    <row r="27" spans="1:12" ht="22.5" x14ac:dyDescent="0.55000000000000004">
      <c r="A27" s="53" t="s">
        <v>26</v>
      </c>
      <c r="B27" s="53" t="s">
        <v>586</v>
      </c>
      <c r="C27" s="53">
        <v>2814</v>
      </c>
      <c r="D27" s="53">
        <v>2651</v>
      </c>
      <c r="E27" s="53">
        <v>9.8449999999999989</v>
      </c>
      <c r="F27" s="53">
        <v>16.3</v>
      </c>
      <c r="G27" s="53">
        <v>60.12958154911437</v>
      </c>
      <c r="H27" s="53">
        <v>129.27664637960663</v>
      </c>
      <c r="I27" s="53">
        <v>10.88321171553978</v>
      </c>
      <c r="J27" s="53">
        <v>1.473271226208396</v>
      </c>
      <c r="K27" s="53">
        <v>26.865610155091531</v>
      </c>
      <c r="L27" s="53">
        <v>232</v>
      </c>
    </row>
    <row r="28" spans="1:12" ht="22.5" x14ac:dyDescent="0.55000000000000004">
      <c r="A28" s="53" t="s">
        <v>26</v>
      </c>
      <c r="B28" s="53" t="s">
        <v>611</v>
      </c>
      <c r="C28" s="53">
        <v>2869</v>
      </c>
      <c r="D28" s="53">
        <v>2803</v>
      </c>
      <c r="E28" s="53">
        <v>31.285000000000004</v>
      </c>
      <c r="F28" s="53">
        <v>6.6000000000000005</v>
      </c>
      <c r="G28" s="53">
        <v>50.773148153048744</v>
      </c>
      <c r="H28" s="53">
        <v>131.8033754310915</v>
      </c>
      <c r="I28" s="53">
        <v>11.095925519503776</v>
      </c>
      <c r="J28" s="53">
        <v>1.3781973208585656</v>
      </c>
      <c r="K28" s="53">
        <v>28.405999722641106</v>
      </c>
      <c r="L28" s="53">
        <v>196</v>
      </c>
    </row>
    <row r="29" spans="1:12" ht="22.5" x14ac:dyDescent="0.55000000000000004">
      <c r="A29" s="53" t="s">
        <v>26</v>
      </c>
      <c r="B29" s="53" t="s">
        <v>616</v>
      </c>
      <c r="C29" s="53">
        <v>2335</v>
      </c>
      <c r="D29" s="53">
        <v>2154</v>
      </c>
      <c r="E29" s="53">
        <v>-6.9700000000000006</v>
      </c>
      <c r="F29" s="53">
        <v>18.100000000000001</v>
      </c>
      <c r="G29" s="53">
        <v>56.574139767697517</v>
      </c>
      <c r="H29" s="53">
        <v>107.27113336758404</v>
      </c>
      <c r="I29" s="53">
        <v>9.0306678591987861</v>
      </c>
      <c r="J29" s="53">
        <v>1.364273111098669</v>
      </c>
      <c r="K29" s="53">
        <v>21.82894163488011</v>
      </c>
      <c r="L29" s="53">
        <v>218</v>
      </c>
    </row>
    <row r="30" spans="1:12" ht="22.5" x14ac:dyDescent="0.55000000000000004">
      <c r="A30" s="53" t="s">
        <v>26</v>
      </c>
      <c r="B30" s="53" t="s">
        <v>638</v>
      </c>
      <c r="C30" s="53">
        <v>2426</v>
      </c>
      <c r="D30" s="53">
        <v>2168</v>
      </c>
      <c r="E30" s="53">
        <v>4.5599999999999996</v>
      </c>
      <c r="F30" s="53">
        <v>25.8</v>
      </c>
      <c r="G30" s="53">
        <v>56.89779811706908</v>
      </c>
      <c r="H30" s="53">
        <v>111.45172143458625</v>
      </c>
      <c r="I30" s="53">
        <v>9.3826125166664909</v>
      </c>
      <c r="J30" s="53">
        <v>1.2828239701375543</v>
      </c>
      <c r="K30" s="53">
        <v>21.970819621364939</v>
      </c>
      <c r="L30" s="53">
        <v>220</v>
      </c>
    </row>
    <row r="31" spans="1:12" ht="22.5" x14ac:dyDescent="0.55000000000000004">
      <c r="A31" s="53" t="s">
        <v>26</v>
      </c>
      <c r="B31" s="53" t="s">
        <v>651</v>
      </c>
      <c r="C31" s="53">
        <v>2435</v>
      </c>
      <c r="D31" s="53">
        <v>2396</v>
      </c>
      <c r="E31" s="53">
        <v>-7.6800000000000015</v>
      </c>
      <c r="F31" s="53">
        <v>3.9000000000000004</v>
      </c>
      <c r="G31" s="53">
        <v>54.501863610195265</v>
      </c>
      <c r="H31" s="53">
        <v>111.86518618846559</v>
      </c>
      <c r="I31" s="53">
        <v>9.417420230042417</v>
      </c>
      <c r="J31" s="53">
        <v>1.2355116014910248</v>
      </c>
      <c r="K31" s="53">
        <v>24.28140397268929</v>
      </c>
      <c r="L31" s="53">
        <v>210</v>
      </c>
    </row>
    <row r="32" spans="1:12" ht="22.5" x14ac:dyDescent="0.55000000000000004">
      <c r="A32" s="53" t="s">
        <v>26</v>
      </c>
      <c r="B32" s="53" t="s">
        <v>667</v>
      </c>
      <c r="C32" s="53">
        <v>2596</v>
      </c>
      <c r="D32" s="53">
        <v>2540</v>
      </c>
      <c r="E32" s="53">
        <v>-12.2</v>
      </c>
      <c r="F32" s="53">
        <v>5.6000000000000005</v>
      </c>
      <c r="G32" s="53">
        <v>60.00257922445202</v>
      </c>
      <c r="H32" s="53">
        <v>119.26161123008488</v>
      </c>
      <c r="I32" s="53">
        <v>10.040091547100664</v>
      </c>
      <c r="J32" s="53">
        <v>1.1985300981502245</v>
      </c>
      <c r="K32" s="53">
        <v>25.740720405104675</v>
      </c>
      <c r="L32" s="53">
        <v>232</v>
      </c>
    </row>
    <row r="33" spans="1:12" ht="22.5" x14ac:dyDescent="0.55000000000000004">
      <c r="A33" s="53" t="s">
        <v>26</v>
      </c>
      <c r="B33" s="53" t="s">
        <v>685</v>
      </c>
      <c r="C33" s="53">
        <v>2209</v>
      </c>
      <c r="D33" s="53">
        <v>2138</v>
      </c>
      <c r="E33" s="53">
        <v>11.51</v>
      </c>
      <c r="F33" s="53">
        <v>7.1000000000000005</v>
      </c>
      <c r="G33" s="53">
        <v>44.094918342084107</v>
      </c>
      <c r="H33" s="53">
        <v>101.4826268132733</v>
      </c>
      <c r="I33" s="53">
        <v>8.5433598719358113</v>
      </c>
      <c r="J33" s="53">
        <v>1.1444802086521317</v>
      </c>
      <c r="K33" s="53">
        <v>21.66679536461173</v>
      </c>
      <c r="L33" s="53">
        <v>170</v>
      </c>
    </row>
    <row r="34" spans="1:12" ht="22.5" x14ac:dyDescent="0.55000000000000004">
      <c r="A34" s="53" t="s">
        <v>26</v>
      </c>
      <c r="B34" s="53" t="s">
        <v>687</v>
      </c>
      <c r="C34" s="53">
        <v>2441</v>
      </c>
      <c r="D34" s="53">
        <v>2377</v>
      </c>
      <c r="E34" s="53">
        <v>-8.9850000000000012</v>
      </c>
      <c r="F34" s="53">
        <v>6.4</v>
      </c>
      <c r="G34" s="53">
        <v>55.90328526274061</v>
      </c>
      <c r="H34" s="53">
        <v>112.14082935771849</v>
      </c>
      <c r="I34" s="53">
        <v>9.4406253722930362</v>
      </c>
      <c r="J34" s="53">
        <v>1.1378924104861594</v>
      </c>
      <c r="K34" s="53">
        <v>24.088855276745594</v>
      </c>
      <c r="L34" s="53">
        <v>216</v>
      </c>
    </row>
    <row r="35" spans="1:12" ht="22.5" x14ac:dyDescent="0.55000000000000004">
      <c r="A35" s="53" t="s">
        <v>26</v>
      </c>
      <c r="B35" s="53" t="s">
        <v>711</v>
      </c>
      <c r="C35" s="53">
        <v>1869</v>
      </c>
      <c r="D35" s="53">
        <v>1818</v>
      </c>
      <c r="E35" s="53">
        <v>-6.8900000000000006</v>
      </c>
      <c r="F35" s="53">
        <v>5.1000000000000005</v>
      </c>
      <c r="G35" s="53">
        <v>42.797053462989048</v>
      </c>
      <c r="H35" s="53">
        <v>85.862847222276059</v>
      </c>
      <c r="I35" s="53">
        <v>7.2284018110674655</v>
      </c>
      <c r="J35" s="53">
        <v>1.0795005631059487</v>
      </c>
      <c r="K35" s="53">
        <v>18.423869959244211</v>
      </c>
      <c r="L35" s="53">
        <v>165</v>
      </c>
    </row>
    <row r="36" spans="1:12" ht="22.5" x14ac:dyDescent="0.55000000000000004">
      <c r="A36" s="53" t="s">
        <v>26</v>
      </c>
      <c r="B36" s="53" t="s">
        <v>733</v>
      </c>
      <c r="C36" s="53">
        <v>1850</v>
      </c>
      <c r="D36" s="53">
        <v>1619</v>
      </c>
      <c r="E36" s="53">
        <v>19.005000000000003</v>
      </c>
      <c r="F36" s="53">
        <v>23.1</v>
      </c>
      <c r="G36" s="53">
        <v>39.018822525305985</v>
      </c>
      <c r="H36" s="53">
        <v>84.989977186308565</v>
      </c>
      <c r="I36" s="53">
        <v>7.1549188606071761</v>
      </c>
      <c r="J36" s="53">
        <v>1.0294931861187937</v>
      </c>
      <c r="K36" s="53">
        <v>16.407175722781286</v>
      </c>
      <c r="L36" s="53">
        <v>151</v>
      </c>
    </row>
    <row r="37" spans="1:12" ht="22.5" x14ac:dyDescent="0.55000000000000004">
      <c r="A37" s="53" t="s">
        <v>26</v>
      </c>
      <c r="B37" s="53" t="s">
        <v>734</v>
      </c>
      <c r="C37" s="53">
        <v>1958</v>
      </c>
      <c r="D37" s="53">
        <v>1823</v>
      </c>
      <c r="E37" s="53">
        <v>23.384999999999998</v>
      </c>
      <c r="F37" s="53">
        <v>13.5</v>
      </c>
      <c r="G37" s="53">
        <v>36.735333722903597</v>
      </c>
      <c r="H37" s="53">
        <v>89.95155423286063</v>
      </c>
      <c r="I37" s="53">
        <v>7.5726114211182978</v>
      </c>
      <c r="J37" s="53">
        <v>1.0282954046340715</v>
      </c>
      <c r="K37" s="53">
        <v>18.474540668703082</v>
      </c>
      <c r="L37" s="53">
        <v>142</v>
      </c>
    </row>
    <row r="38" spans="1:12" ht="22.5" x14ac:dyDescent="0.55000000000000004">
      <c r="A38" s="53" t="s">
        <v>26</v>
      </c>
      <c r="B38" s="53" t="s">
        <v>736</v>
      </c>
      <c r="C38" s="53">
        <v>1793</v>
      </c>
      <c r="D38" s="53">
        <v>1055</v>
      </c>
      <c r="E38" s="53">
        <v>2.3250000000000002</v>
      </c>
      <c r="F38" s="53">
        <v>73.8</v>
      </c>
      <c r="G38" s="53">
        <v>59.584874102497373</v>
      </c>
      <c r="H38" s="53">
        <v>82.371367078406081</v>
      </c>
      <c r="I38" s="53">
        <v>6.9344700092263061</v>
      </c>
      <c r="J38" s="53">
        <v>1.023354556009592</v>
      </c>
      <c r="K38" s="53">
        <v>10.691519695821038</v>
      </c>
      <c r="L38" s="53">
        <v>230</v>
      </c>
    </row>
    <row r="39" spans="1:12" ht="22.5" x14ac:dyDescent="0.55000000000000004">
      <c r="A39" s="53" t="s">
        <v>26</v>
      </c>
      <c r="B39" s="53" t="s">
        <v>739</v>
      </c>
      <c r="C39" s="53">
        <v>1970</v>
      </c>
      <c r="D39" s="53">
        <v>1687</v>
      </c>
      <c r="E39" s="53">
        <v>-7.2350000000000012</v>
      </c>
      <c r="F39" s="53">
        <v>28.3</v>
      </c>
      <c r="G39" s="53">
        <v>52.34638966406331</v>
      </c>
      <c r="H39" s="53">
        <v>90.50284057136642</v>
      </c>
      <c r="I39" s="53">
        <v>7.6190217056195335</v>
      </c>
      <c r="J39" s="53">
        <v>1.010628127734418</v>
      </c>
      <c r="K39" s="53">
        <v>17.096297371421883</v>
      </c>
      <c r="L39" s="53">
        <v>202</v>
      </c>
    </row>
    <row r="40" spans="1:12" ht="22.5" x14ac:dyDescent="0.55000000000000004">
      <c r="A40" s="53" t="s">
        <v>26</v>
      </c>
      <c r="B40" s="53" t="s">
        <v>789</v>
      </c>
      <c r="C40" s="53">
        <v>1862</v>
      </c>
      <c r="D40" s="53">
        <v>1771</v>
      </c>
      <c r="E40" s="53">
        <v>3.544999999999999</v>
      </c>
      <c r="F40" s="53">
        <v>9.1</v>
      </c>
      <c r="G40" s="53">
        <v>40.32420353233443</v>
      </c>
      <c r="H40" s="53">
        <v>85.54126352481434</v>
      </c>
      <c r="I40" s="53">
        <v>7.2013291451084118</v>
      </c>
      <c r="J40" s="53">
        <v>0.89339526491722543</v>
      </c>
      <c r="K40" s="53">
        <v>17.947565290330857</v>
      </c>
      <c r="L40" s="53">
        <v>156</v>
      </c>
    </row>
    <row r="41" spans="1:12" ht="22.5" x14ac:dyDescent="0.55000000000000004">
      <c r="A41" s="53" t="s">
        <v>26</v>
      </c>
      <c r="B41" s="53" t="s">
        <v>801</v>
      </c>
      <c r="C41" s="53">
        <v>1730</v>
      </c>
      <c r="D41" s="53">
        <v>1590</v>
      </c>
      <c r="E41" s="53">
        <v>16.649999999999999</v>
      </c>
      <c r="F41" s="53">
        <v>14</v>
      </c>
      <c r="G41" s="53">
        <v>34.521968892000231</v>
      </c>
      <c r="H41" s="53">
        <v>79.477113801250709</v>
      </c>
      <c r="I41" s="53">
        <v>6.6908160155948186</v>
      </c>
      <c r="J41" s="53">
        <v>0.87737493755906515</v>
      </c>
      <c r="K41" s="53">
        <v>16.113285607919856</v>
      </c>
      <c r="L41" s="53">
        <v>133</v>
      </c>
    </row>
    <row r="42" spans="1:12" ht="22.5" x14ac:dyDescent="0.55000000000000004">
      <c r="A42" s="53" t="s">
        <v>26</v>
      </c>
      <c r="B42" s="53" t="s">
        <v>829</v>
      </c>
      <c r="C42" s="53">
        <v>1572</v>
      </c>
      <c r="D42" s="53">
        <v>1484</v>
      </c>
      <c r="E42" s="53">
        <v>1.7799999999999998</v>
      </c>
      <c r="F42" s="53">
        <v>8.8000000000000007</v>
      </c>
      <c r="G42" s="53">
        <v>34.789040941197065</v>
      </c>
      <c r="H42" s="53">
        <v>72.218510344257865</v>
      </c>
      <c r="I42" s="53">
        <v>6.0797472696618815</v>
      </c>
      <c r="J42" s="53">
        <v>0.83949509810472311</v>
      </c>
      <c r="K42" s="53">
        <v>15.039066567391865</v>
      </c>
      <c r="L42" s="53">
        <v>134</v>
      </c>
    </row>
    <row r="43" spans="1:12" ht="22.5" x14ac:dyDescent="0.55000000000000004">
      <c r="A43" s="53" t="s">
        <v>26</v>
      </c>
      <c r="B43" s="53" t="s">
        <v>833</v>
      </c>
      <c r="C43" s="53">
        <v>1632</v>
      </c>
      <c r="D43" s="53">
        <v>1560</v>
      </c>
      <c r="E43" s="53">
        <v>10.3</v>
      </c>
      <c r="F43" s="53">
        <v>7.2</v>
      </c>
      <c r="G43" s="53">
        <v>32.567630916819823</v>
      </c>
      <c r="H43" s="53">
        <v>74.9749420367868</v>
      </c>
      <c r="I43" s="53">
        <v>6.3117986921680602</v>
      </c>
      <c r="J43" s="53">
        <v>0.83275757725316035</v>
      </c>
      <c r="K43" s="53">
        <v>15.809261351166652</v>
      </c>
      <c r="L43" s="53">
        <v>126</v>
      </c>
    </row>
    <row r="44" spans="1:12" ht="22.5" x14ac:dyDescent="0.55000000000000004">
      <c r="A44" s="53" t="s">
        <v>26</v>
      </c>
      <c r="B44" s="53" t="s">
        <v>846</v>
      </c>
      <c r="C44" s="53">
        <v>1642</v>
      </c>
      <c r="D44" s="53">
        <v>1604</v>
      </c>
      <c r="E44" s="53">
        <v>-3.5200000000000005</v>
      </c>
      <c r="F44" s="53">
        <v>3.8000000000000003</v>
      </c>
      <c r="G44" s="53">
        <v>36.544969025067232</v>
      </c>
      <c r="H44" s="53">
        <v>75.434347318874956</v>
      </c>
      <c r="I44" s="53">
        <v>6.3504739292524226</v>
      </c>
      <c r="J44" s="53">
        <v>0.8191328128644445</v>
      </c>
      <c r="K44" s="53">
        <v>16.255163594404685</v>
      </c>
      <c r="L44" s="53">
        <v>141</v>
      </c>
    </row>
    <row r="45" spans="1:12" ht="22.5" x14ac:dyDescent="0.55000000000000004">
      <c r="A45" s="53" t="s">
        <v>26</v>
      </c>
      <c r="B45" s="53" t="s">
        <v>851</v>
      </c>
      <c r="C45" s="53">
        <v>1711</v>
      </c>
      <c r="D45" s="53">
        <v>1687</v>
      </c>
      <c r="E45" s="53">
        <v>-3.6350000000000007</v>
      </c>
      <c r="F45" s="53">
        <v>2.4000000000000004</v>
      </c>
      <c r="G45" s="53">
        <v>37.592572030864979</v>
      </c>
      <c r="H45" s="53">
        <v>78.604243765283215</v>
      </c>
      <c r="I45" s="53">
        <v>6.6173330651345283</v>
      </c>
      <c r="J45" s="53">
        <v>0.81524002303909704</v>
      </c>
      <c r="K45" s="53">
        <v>17.096297371421883</v>
      </c>
      <c r="L45" s="53">
        <v>145</v>
      </c>
    </row>
    <row r="46" spans="1:12" ht="22.5" x14ac:dyDescent="0.55000000000000004">
      <c r="A46" s="53" t="s">
        <v>26</v>
      </c>
      <c r="B46" s="53" t="s">
        <v>864</v>
      </c>
      <c r="C46" s="53">
        <v>1449</v>
      </c>
      <c r="D46" s="53">
        <v>1027</v>
      </c>
      <c r="E46" s="53">
        <v>-2.2350000000000003</v>
      </c>
      <c r="F46" s="53">
        <v>42.2</v>
      </c>
      <c r="G46" s="53">
        <v>44.123653481145361</v>
      </c>
      <c r="H46" s="53">
        <v>66.567825374573573</v>
      </c>
      <c r="I46" s="53">
        <v>5.6040418535242154</v>
      </c>
      <c r="J46" s="53">
        <v>0.79412912437086702</v>
      </c>
      <c r="K46" s="53">
        <v>10.407763722851378</v>
      </c>
      <c r="L46" s="53">
        <v>170</v>
      </c>
    </row>
    <row r="47" spans="1:12" ht="22.5" x14ac:dyDescent="0.55000000000000004">
      <c r="A47" s="53" t="s">
        <v>26</v>
      </c>
      <c r="B47" s="53" t="s">
        <v>866</v>
      </c>
      <c r="C47" s="53">
        <v>1474</v>
      </c>
      <c r="D47" s="53">
        <v>1438</v>
      </c>
      <c r="E47" s="53">
        <v>5.01</v>
      </c>
      <c r="F47" s="53">
        <v>3.6</v>
      </c>
      <c r="G47" s="53">
        <v>29.990707278280794</v>
      </c>
      <c r="H47" s="53">
        <v>67.716338579793955</v>
      </c>
      <c r="I47" s="53">
        <v>5.7007299462351231</v>
      </c>
      <c r="J47" s="53">
        <v>0.78828993963284599</v>
      </c>
      <c r="K47" s="53">
        <v>14.572896040370285</v>
      </c>
      <c r="L47" s="53">
        <v>116</v>
      </c>
    </row>
    <row r="48" spans="1:12" ht="22.5" x14ac:dyDescent="0.55000000000000004">
      <c r="A48" s="53" t="s">
        <v>26</v>
      </c>
      <c r="B48" s="53" t="s">
        <v>872</v>
      </c>
      <c r="C48" s="53">
        <v>1545</v>
      </c>
      <c r="D48" s="53">
        <v>1488</v>
      </c>
      <c r="E48" s="53">
        <v>6.9599999999999991</v>
      </c>
      <c r="F48" s="53">
        <v>5.7</v>
      </c>
      <c r="G48" s="53">
        <v>31.458757427578437</v>
      </c>
      <c r="H48" s="53">
        <v>70.978116082619849</v>
      </c>
      <c r="I48" s="53">
        <v>5.9753241295341004</v>
      </c>
      <c r="J48" s="53">
        <v>0.78185186415246377</v>
      </c>
      <c r="K48" s="53">
        <v>15.079603134958958</v>
      </c>
      <c r="L48" s="53">
        <v>121</v>
      </c>
    </row>
    <row r="49" spans="1:12" ht="22.5" x14ac:dyDescent="0.55000000000000004">
      <c r="A49" s="53" t="s">
        <v>26</v>
      </c>
      <c r="B49" s="53" t="s">
        <v>873</v>
      </c>
      <c r="C49" s="53">
        <v>1621</v>
      </c>
      <c r="D49" s="53">
        <v>1401</v>
      </c>
      <c r="E49" s="53">
        <v>-1.0049999999999997</v>
      </c>
      <c r="F49" s="53">
        <v>22</v>
      </c>
      <c r="G49" s="53">
        <v>40.95655813457855</v>
      </c>
      <c r="H49" s="53">
        <v>74.469596226489827</v>
      </c>
      <c r="I49" s="53">
        <v>6.2692559313752607</v>
      </c>
      <c r="J49" s="53">
        <v>0.78110325072451237</v>
      </c>
      <c r="K49" s="53">
        <v>14.197932790374665</v>
      </c>
      <c r="L49" s="53">
        <v>158</v>
      </c>
    </row>
    <row r="50" spans="1:12" ht="22.5" x14ac:dyDescent="0.55000000000000004">
      <c r="A50" s="53" t="s">
        <v>26</v>
      </c>
      <c r="B50" s="53" t="s">
        <v>884</v>
      </c>
      <c r="C50" s="53">
        <v>1621</v>
      </c>
      <c r="D50" s="53">
        <v>1297</v>
      </c>
      <c r="E50" s="53">
        <v>-6.4850000000000012</v>
      </c>
      <c r="F50" s="53">
        <v>32.4</v>
      </c>
      <c r="G50" s="53">
        <v>46.148390962580692</v>
      </c>
      <c r="H50" s="53">
        <v>74.469596226489827</v>
      </c>
      <c r="I50" s="53">
        <v>6.2692559313752607</v>
      </c>
      <c r="J50" s="53">
        <v>0.75535094880298348</v>
      </c>
      <c r="K50" s="53">
        <v>13.143982033630222</v>
      </c>
      <c r="L50" s="53">
        <v>178</v>
      </c>
    </row>
    <row r="51" spans="1:12" ht="22.5" x14ac:dyDescent="0.55000000000000004">
      <c r="A51" s="53" t="s">
        <v>26</v>
      </c>
      <c r="B51" s="53" t="s">
        <v>897</v>
      </c>
      <c r="C51" s="53">
        <v>1343</v>
      </c>
      <c r="D51" s="53">
        <v>1145</v>
      </c>
      <c r="E51" s="53">
        <v>15.875</v>
      </c>
      <c r="F51" s="53">
        <v>19.8</v>
      </c>
      <c r="G51" s="53">
        <v>28.557805943461656</v>
      </c>
      <c r="H51" s="53">
        <v>61.698129384439135</v>
      </c>
      <c r="I51" s="53">
        <v>5.1940843404299661</v>
      </c>
      <c r="J51" s="53">
        <v>0.72810142002555167</v>
      </c>
      <c r="K51" s="53">
        <v>11.60359246608065</v>
      </c>
      <c r="L51" s="53">
        <v>110</v>
      </c>
    </row>
    <row r="52" spans="1:12" ht="22.5" x14ac:dyDescent="0.55000000000000004">
      <c r="A52" s="53" t="s">
        <v>26</v>
      </c>
      <c r="B52" s="53" t="s">
        <v>921</v>
      </c>
      <c r="C52" s="53">
        <v>1301</v>
      </c>
      <c r="D52" s="53">
        <v>1245</v>
      </c>
      <c r="E52" s="53">
        <v>1.7749999999999999</v>
      </c>
      <c r="F52" s="53">
        <v>5.6000000000000005</v>
      </c>
      <c r="G52" s="53">
        <v>28.160634349140334</v>
      </c>
      <c r="H52" s="53">
        <v>59.768627199668884</v>
      </c>
      <c r="I52" s="53">
        <v>5.0316483446756406</v>
      </c>
      <c r="J52" s="53">
        <v>0.68572990000350131</v>
      </c>
      <c r="K52" s="53">
        <v>12.617006655257999</v>
      </c>
      <c r="L52" s="53">
        <v>109</v>
      </c>
    </row>
    <row r="53" spans="1:12" ht="22.5" x14ac:dyDescent="0.55000000000000004">
      <c r="A53" s="53" t="s">
        <v>26</v>
      </c>
      <c r="B53" s="53" t="s">
        <v>923</v>
      </c>
      <c r="C53" s="53">
        <v>1257</v>
      </c>
      <c r="D53" s="53">
        <v>1240</v>
      </c>
      <c r="E53" s="53">
        <v>26.6</v>
      </c>
      <c r="F53" s="53">
        <v>1.7000000000000002</v>
      </c>
      <c r="G53" s="53">
        <v>17.337173409041142</v>
      </c>
      <c r="H53" s="53">
        <v>57.747243958481008</v>
      </c>
      <c r="I53" s="53">
        <v>4.8614773015044435</v>
      </c>
      <c r="J53" s="53">
        <v>0.68019016063666082</v>
      </c>
      <c r="K53" s="53">
        <v>12.566335945799134</v>
      </c>
      <c r="L53" s="53">
        <v>67</v>
      </c>
    </row>
    <row r="54" spans="1:12" ht="22.5" x14ac:dyDescent="0.55000000000000004">
      <c r="A54" s="53" t="s">
        <v>26</v>
      </c>
      <c r="B54" s="53" t="s">
        <v>926</v>
      </c>
      <c r="C54" s="53">
        <v>1444</v>
      </c>
      <c r="D54" s="53">
        <v>1327</v>
      </c>
      <c r="E54" s="53">
        <v>-2.6350000000000007</v>
      </c>
      <c r="F54" s="53">
        <v>11.700000000000001</v>
      </c>
      <c r="G54" s="53">
        <v>34.618345377267033</v>
      </c>
      <c r="H54" s="53">
        <v>66.338122733529488</v>
      </c>
      <c r="I54" s="53">
        <v>5.5847042349820333</v>
      </c>
      <c r="J54" s="53">
        <v>0.67629737081131347</v>
      </c>
      <c r="K54" s="53">
        <v>13.448006290383427</v>
      </c>
      <c r="L54" s="53">
        <v>134</v>
      </c>
    </row>
    <row r="55" spans="1:12" ht="22.5" x14ac:dyDescent="0.55000000000000004">
      <c r="A55" s="53" t="s">
        <v>26</v>
      </c>
      <c r="B55" s="53" t="s">
        <v>932</v>
      </c>
      <c r="C55" s="53">
        <v>1314</v>
      </c>
      <c r="D55" s="53">
        <v>1217</v>
      </c>
      <c r="E55" s="53">
        <v>-4.6850000000000005</v>
      </c>
      <c r="F55" s="53">
        <v>9.7000000000000011</v>
      </c>
      <c r="G55" s="53">
        <v>31.987217578862033</v>
      </c>
      <c r="H55" s="53">
        <v>60.365854066383484</v>
      </c>
      <c r="I55" s="53">
        <v>5.0819261528853126</v>
      </c>
      <c r="J55" s="53">
        <v>0.66312177447936849</v>
      </c>
      <c r="K55" s="53">
        <v>12.333250682288343</v>
      </c>
      <c r="L55" s="53">
        <v>123</v>
      </c>
    </row>
    <row r="56" spans="1:12" ht="22.5" x14ac:dyDescent="0.55000000000000004">
      <c r="A56" s="53" t="s">
        <v>26</v>
      </c>
      <c r="B56" s="53" t="s">
        <v>933</v>
      </c>
      <c r="C56" s="53">
        <v>1288</v>
      </c>
      <c r="D56" s="53">
        <v>1221</v>
      </c>
      <c r="E56" s="53">
        <v>4.3949999999999996</v>
      </c>
      <c r="F56" s="53">
        <v>6.7</v>
      </c>
      <c r="G56" s="53">
        <v>27.326643845626215</v>
      </c>
      <c r="H56" s="53">
        <v>59.171400332954285</v>
      </c>
      <c r="I56" s="53">
        <v>4.9813705364659686</v>
      </c>
      <c r="J56" s="53">
        <v>0.66072621150992383</v>
      </c>
      <c r="K56" s="53">
        <v>12.373787249855438</v>
      </c>
      <c r="L56" s="53">
        <v>105</v>
      </c>
    </row>
    <row r="57" spans="1:12" ht="22.5" x14ac:dyDescent="0.55000000000000004">
      <c r="A57" s="53" t="s">
        <v>26</v>
      </c>
      <c r="B57" s="53" t="s">
        <v>955</v>
      </c>
      <c r="C57" s="53">
        <v>1234</v>
      </c>
      <c r="D57" s="53">
        <v>1014</v>
      </c>
      <c r="E57" s="53">
        <v>5.2299999999999995</v>
      </c>
      <c r="F57" s="53">
        <v>22</v>
      </c>
      <c r="G57" s="53">
        <v>30.724511490065566</v>
      </c>
      <c r="H57" s="53">
        <v>56.690611809678252</v>
      </c>
      <c r="I57" s="53">
        <v>4.7725242562104082</v>
      </c>
      <c r="J57" s="53">
        <v>0.61835469148787348</v>
      </c>
      <c r="K57" s="53">
        <v>10.276019878258325</v>
      </c>
      <c r="L57" s="53">
        <v>119</v>
      </c>
    </row>
    <row r="58" spans="1:12" ht="22.5" x14ac:dyDescent="0.55000000000000004">
      <c r="A58" s="53" t="s">
        <v>26</v>
      </c>
      <c r="B58" s="53" t="s">
        <v>961</v>
      </c>
      <c r="C58" s="53">
        <v>1151</v>
      </c>
      <c r="D58" s="53">
        <v>983</v>
      </c>
      <c r="E58" s="53">
        <v>3.0849999999999995</v>
      </c>
      <c r="F58" s="53">
        <v>16.8</v>
      </c>
      <c r="G58" s="53">
        <v>28.105227549443516</v>
      </c>
      <c r="H58" s="53">
        <v>52.877547968346569</v>
      </c>
      <c r="I58" s="53">
        <v>4.4515197884101942</v>
      </c>
      <c r="J58" s="53">
        <v>0.60787410349655357</v>
      </c>
      <c r="K58" s="53">
        <v>9.9618614796133453</v>
      </c>
      <c r="L58" s="53">
        <v>109</v>
      </c>
    </row>
    <row r="59" spans="1:12" ht="22.5" x14ac:dyDescent="0.55000000000000004">
      <c r="A59" s="53" t="s">
        <v>26</v>
      </c>
      <c r="B59" s="53" t="s">
        <v>964</v>
      </c>
      <c r="C59" s="53">
        <v>1255</v>
      </c>
      <c r="D59" s="53">
        <v>1238</v>
      </c>
      <c r="E59" s="53">
        <v>-3.7900000000000005</v>
      </c>
      <c r="F59" s="53">
        <v>1.7000000000000002</v>
      </c>
      <c r="G59" s="53">
        <v>27.945152630412203</v>
      </c>
      <c r="H59" s="53">
        <v>57.655362902063374</v>
      </c>
      <c r="I59" s="53">
        <v>4.853742254087571</v>
      </c>
      <c r="J59" s="53">
        <v>0.60502937247033817</v>
      </c>
      <c r="K59" s="53">
        <v>12.546067662015586</v>
      </c>
      <c r="L59" s="53">
        <v>108</v>
      </c>
    </row>
    <row r="60" spans="1:12" ht="22.5" x14ac:dyDescent="0.55000000000000004">
      <c r="A60" s="53" t="s">
        <v>26</v>
      </c>
      <c r="B60" s="53" t="s">
        <v>981</v>
      </c>
      <c r="C60" s="53">
        <v>1156</v>
      </c>
      <c r="D60" s="53">
        <v>1087</v>
      </c>
      <c r="E60" s="53">
        <v>8.3650000000000002</v>
      </c>
      <c r="F60" s="53">
        <v>6.9</v>
      </c>
      <c r="G60" s="53">
        <v>23.260962898653073</v>
      </c>
      <c r="H60" s="53">
        <v>53.107250609390647</v>
      </c>
      <c r="I60" s="53">
        <v>4.4708574069523754</v>
      </c>
      <c r="J60" s="53">
        <v>0.5884101543698167</v>
      </c>
      <c r="K60" s="53">
        <v>11.015812236357789</v>
      </c>
      <c r="L60" s="53">
        <v>90</v>
      </c>
    </row>
    <row r="61" spans="1:12" ht="22.5" x14ac:dyDescent="0.55000000000000004">
      <c r="A61" s="53" t="s">
        <v>26</v>
      </c>
      <c r="B61" s="53" t="s">
        <v>1014</v>
      </c>
      <c r="C61" s="53">
        <v>1153</v>
      </c>
      <c r="D61" s="53">
        <v>1095</v>
      </c>
      <c r="E61" s="53">
        <v>8.9250000000000007</v>
      </c>
      <c r="F61" s="53">
        <v>5.8000000000000007</v>
      </c>
      <c r="G61" s="53">
        <v>22.673678569150503</v>
      </c>
      <c r="H61" s="53">
        <v>52.969429024764203</v>
      </c>
      <c r="I61" s="53">
        <v>4.4592548358270667</v>
      </c>
      <c r="J61" s="53">
        <v>0.54004972692415476</v>
      </c>
      <c r="K61" s="53">
        <v>11.096885371491977</v>
      </c>
      <c r="L61" s="53">
        <v>88</v>
      </c>
    </row>
    <row r="62" spans="1:12" ht="22.5" x14ac:dyDescent="0.55000000000000004">
      <c r="A62" s="53" t="s">
        <v>26</v>
      </c>
      <c r="B62" s="53" t="s">
        <v>1022</v>
      </c>
      <c r="C62" s="53">
        <v>1109</v>
      </c>
      <c r="D62" s="53">
        <v>1060</v>
      </c>
      <c r="E62" s="53">
        <v>0.6</v>
      </c>
      <c r="F62" s="53">
        <v>4.9000000000000004</v>
      </c>
      <c r="G62" s="53">
        <v>24.382993340799942</v>
      </c>
      <c r="H62" s="53">
        <v>50.948045783576319</v>
      </c>
      <c r="I62" s="53">
        <v>4.2890837926558696</v>
      </c>
      <c r="J62" s="53">
        <v>0.52911997087606411</v>
      </c>
      <c r="K62" s="53">
        <v>10.742190405279903</v>
      </c>
      <c r="L62" s="53">
        <v>94</v>
      </c>
    </row>
    <row r="63" spans="1:12" ht="22.5" x14ac:dyDescent="0.55000000000000004">
      <c r="A63" s="53" t="s">
        <v>26</v>
      </c>
      <c r="B63" s="53" t="s">
        <v>1028</v>
      </c>
      <c r="C63" s="53">
        <v>994</v>
      </c>
      <c r="D63" s="53">
        <v>798</v>
      </c>
      <c r="E63" s="53">
        <v>-3.2900000000000005</v>
      </c>
      <c r="F63" s="53">
        <v>19.600000000000001</v>
      </c>
      <c r="G63" s="53">
        <v>27.95621959084712</v>
      </c>
      <c r="H63" s="53">
        <v>45.664885039562549</v>
      </c>
      <c r="I63" s="53">
        <v>3.8443185661856933</v>
      </c>
      <c r="J63" s="53">
        <v>0.51444714768821631</v>
      </c>
      <c r="K63" s="53">
        <v>8.0870452296352493</v>
      </c>
      <c r="L63" s="53">
        <v>108</v>
      </c>
    </row>
    <row r="64" spans="1:12" ht="22.5" x14ac:dyDescent="0.55000000000000004">
      <c r="A64" s="53" t="s">
        <v>26</v>
      </c>
      <c r="B64" s="53" t="s">
        <v>990</v>
      </c>
      <c r="C64" s="53">
        <v>1038</v>
      </c>
      <c r="D64" s="53">
        <v>990</v>
      </c>
      <c r="E64" s="53">
        <v>2.0499999999999998</v>
      </c>
      <c r="F64" s="53">
        <v>4.8000000000000007</v>
      </c>
      <c r="G64" s="53">
        <v>22.36860608925479</v>
      </c>
      <c r="H64" s="53">
        <v>47.686268280750426</v>
      </c>
      <c r="I64" s="53">
        <v>4.0144896093568914</v>
      </c>
      <c r="J64" s="53">
        <v>0.49573181198943078</v>
      </c>
      <c r="K64" s="53">
        <v>10.03280047285576</v>
      </c>
      <c r="L64" s="53">
        <v>86</v>
      </c>
    </row>
    <row r="65" spans="1:12" ht="22.5" x14ac:dyDescent="0.55000000000000004">
      <c r="A65" s="53" t="s">
        <v>26</v>
      </c>
      <c r="B65" s="53" t="s">
        <v>1046</v>
      </c>
      <c r="C65" s="53">
        <v>955</v>
      </c>
      <c r="D65" s="53">
        <v>926</v>
      </c>
      <c r="E65" s="53">
        <v>13.169999999999998</v>
      </c>
      <c r="F65" s="53">
        <v>2.9000000000000004</v>
      </c>
      <c r="G65" s="53">
        <v>16.149256523549187</v>
      </c>
      <c r="H65" s="53">
        <v>43.873204439418743</v>
      </c>
      <c r="I65" s="53">
        <v>3.6934851415566774</v>
      </c>
      <c r="J65" s="53">
        <v>0.48420316519897888</v>
      </c>
      <c r="K65" s="53">
        <v>9.3842153917822557</v>
      </c>
      <c r="L65" s="53">
        <v>62</v>
      </c>
    </row>
    <row r="66" spans="1:12" ht="22.5" x14ac:dyDescent="0.55000000000000004">
      <c r="A66" s="53" t="s">
        <v>26</v>
      </c>
      <c r="B66" s="53" t="s">
        <v>1091</v>
      </c>
      <c r="C66" s="53">
        <v>746</v>
      </c>
      <c r="D66" s="53">
        <v>642</v>
      </c>
      <c r="E66" s="53">
        <v>8.9999999999999858E-2</v>
      </c>
      <c r="F66" s="53">
        <v>10.4</v>
      </c>
      <c r="G66" s="53">
        <v>18.717423295919222</v>
      </c>
      <c r="H66" s="53">
        <v>34.271634043776317</v>
      </c>
      <c r="I66" s="53">
        <v>2.8851726864934881</v>
      </c>
      <c r="J66" s="53">
        <v>0.42970410764411543</v>
      </c>
      <c r="K66" s="53">
        <v>6.5061190945185832</v>
      </c>
      <c r="L66" s="53">
        <v>72</v>
      </c>
    </row>
    <row r="67" spans="1:12" ht="22.5" x14ac:dyDescent="0.55000000000000004">
      <c r="A67" s="53" t="s">
        <v>26</v>
      </c>
      <c r="B67" s="53" t="s">
        <v>1109</v>
      </c>
      <c r="C67" s="53">
        <v>789</v>
      </c>
      <c r="D67" s="53">
        <v>717</v>
      </c>
      <c r="E67" s="53">
        <v>4.2149999999999999</v>
      </c>
      <c r="F67" s="53">
        <v>7.2</v>
      </c>
      <c r="G67" s="53">
        <v>17.183847446693907</v>
      </c>
      <c r="H67" s="53">
        <v>36.247076756755384</v>
      </c>
      <c r="I67" s="53">
        <v>3.0514762059562495</v>
      </c>
      <c r="J67" s="53">
        <v>0.3934712177312667</v>
      </c>
      <c r="K67" s="53">
        <v>7.2661797364015941</v>
      </c>
      <c r="L67" s="53">
        <v>66</v>
      </c>
    </row>
    <row r="68" spans="1:12" ht="22.5" x14ac:dyDescent="0.55000000000000004">
      <c r="A68" s="53" t="s">
        <v>26</v>
      </c>
      <c r="B68" s="53" t="s">
        <v>1117</v>
      </c>
      <c r="C68" s="53">
        <v>758</v>
      </c>
      <c r="D68" s="53">
        <v>745</v>
      </c>
      <c r="E68" s="53">
        <v>-0.22500000000000001</v>
      </c>
      <c r="F68" s="53">
        <v>1.3</v>
      </c>
      <c r="G68" s="53">
        <v>16.240749096781474</v>
      </c>
      <c r="H68" s="53">
        <v>34.822920382282099</v>
      </c>
      <c r="I68" s="53">
        <v>2.9315829709947239</v>
      </c>
      <c r="J68" s="53">
        <v>0.37101281489272409</v>
      </c>
      <c r="K68" s="53">
        <v>7.549935709371252</v>
      </c>
      <c r="L68" s="53">
        <v>63</v>
      </c>
    </row>
    <row r="69" spans="1:12" ht="22.5" x14ac:dyDescent="0.55000000000000004">
      <c r="A69" s="53" t="s">
        <v>26</v>
      </c>
      <c r="B69" s="53" t="s">
        <v>1116</v>
      </c>
      <c r="C69" s="53">
        <v>777</v>
      </c>
      <c r="D69" s="53">
        <v>721</v>
      </c>
      <c r="E69" s="53">
        <v>0.7949999999999996</v>
      </c>
      <c r="F69" s="53">
        <v>5.6000000000000005</v>
      </c>
      <c r="G69" s="53">
        <v>17.63315685427672</v>
      </c>
      <c r="H69" s="53">
        <v>35.695790418249594</v>
      </c>
      <c r="I69" s="53">
        <v>3.0050659214550137</v>
      </c>
      <c r="J69" s="53">
        <v>0.37101281489272409</v>
      </c>
      <c r="K69" s="53">
        <v>7.3067163039686891</v>
      </c>
      <c r="L69" s="53">
        <v>68</v>
      </c>
    </row>
    <row r="70" spans="1:12" ht="22.5" x14ac:dyDescent="0.55000000000000004">
      <c r="A70" s="53" t="s">
        <v>26</v>
      </c>
      <c r="B70" s="53" t="s">
        <v>1126</v>
      </c>
      <c r="C70" s="53">
        <v>743</v>
      </c>
      <c r="D70" s="53">
        <v>638</v>
      </c>
      <c r="E70" s="53">
        <v>7.1099999999999994</v>
      </c>
      <c r="F70" s="53">
        <v>10.5</v>
      </c>
      <c r="G70" s="53">
        <v>16.25519064559353</v>
      </c>
      <c r="H70" s="53">
        <v>34.133812459149873</v>
      </c>
      <c r="I70" s="53">
        <v>2.8735701153681794</v>
      </c>
      <c r="J70" s="53">
        <v>0.36322723524202932</v>
      </c>
      <c r="K70" s="53">
        <v>6.4655825269514899</v>
      </c>
      <c r="L70" s="53">
        <v>63</v>
      </c>
    </row>
    <row r="71" spans="1:12" ht="22.5" x14ac:dyDescent="0.55000000000000004">
      <c r="A71" s="53" t="s">
        <v>26</v>
      </c>
      <c r="B71" s="53" t="s">
        <v>1217</v>
      </c>
      <c r="C71" s="53">
        <v>460</v>
      </c>
      <c r="D71" s="53">
        <v>387</v>
      </c>
      <c r="E71" s="53">
        <v>-0.83500000000000019</v>
      </c>
      <c r="F71" s="53">
        <v>7.3000000000000007</v>
      </c>
      <c r="G71" s="53">
        <v>12.148191007572347</v>
      </c>
      <c r="H71" s="53">
        <v>21.132642976055102</v>
      </c>
      <c r="I71" s="53">
        <v>1.7790609058807032</v>
      </c>
      <c r="J71" s="53">
        <v>0.21739733947709255</v>
      </c>
      <c r="K71" s="53">
        <v>3.9219129121163423</v>
      </c>
      <c r="L71" s="53">
        <v>47</v>
      </c>
    </row>
    <row r="72" spans="1:12" ht="22.5" x14ac:dyDescent="0.55000000000000004">
      <c r="A72" s="53" t="s">
        <v>26</v>
      </c>
      <c r="B72" s="53" t="s">
        <v>1247</v>
      </c>
      <c r="C72" s="53">
        <v>313</v>
      </c>
      <c r="D72" s="53">
        <v>307</v>
      </c>
      <c r="E72" s="53">
        <v>-3.5000000000000142E-2</v>
      </c>
      <c r="F72" s="53">
        <v>0.60000000000000009</v>
      </c>
      <c r="G72" s="53">
        <v>6.7067305837662001</v>
      </c>
      <c r="H72" s="53">
        <v>14.379385329359232</v>
      </c>
      <c r="I72" s="53">
        <v>1.2105349207405653</v>
      </c>
      <c r="J72" s="53">
        <v>0.15077074438941612</v>
      </c>
      <c r="K72" s="53">
        <v>3.1111815607744626</v>
      </c>
      <c r="L72" s="53">
        <v>26</v>
      </c>
    </row>
    <row r="73" spans="1:12" ht="23.25" x14ac:dyDescent="0.6">
      <c r="A73" s="113" t="s">
        <v>1287</v>
      </c>
      <c r="B73" s="113"/>
      <c r="C73" s="51">
        <f t="shared" ref="C73:L73" si="0">SUM(C2:C72)</f>
        <v>551141</v>
      </c>
      <c r="D73" s="51">
        <f t="shared" si="0"/>
        <v>505102</v>
      </c>
      <c r="E73" s="51">
        <f t="shared" si="0"/>
        <v>2817.3900000000017</v>
      </c>
      <c r="F73" s="51">
        <f t="shared" si="0"/>
        <v>4603.9000000000005</v>
      </c>
      <c r="G73" s="51">
        <f t="shared" si="0"/>
        <v>11912.944837838078</v>
      </c>
      <c r="H73" s="51">
        <f t="shared" si="0"/>
        <v>25319.708657534746</v>
      </c>
      <c r="I73" s="51">
        <f t="shared" si="0"/>
        <v>2131.5508841912965</v>
      </c>
      <c r="J73" s="51">
        <f t="shared" si="0"/>
        <v>278.27263704318938</v>
      </c>
      <c r="K73" s="51">
        <f t="shared" si="0"/>
        <v>5118.7753378185771</v>
      </c>
      <c r="L73" s="51">
        <f t="shared" si="0"/>
        <v>45990</v>
      </c>
    </row>
  </sheetData>
  <mergeCells count="1">
    <mergeCell ref="A73:B7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rightToLeft="1" workbookViewId="0">
      <selection activeCell="E2" sqref="E2:E33"/>
    </sheetView>
  </sheetViews>
  <sheetFormatPr defaultRowHeight="15" x14ac:dyDescent="0.25"/>
  <cols>
    <col min="3" max="3" width="13.42578125" bestFit="1" customWidth="1"/>
    <col min="4" max="4" width="12.85546875" bestFit="1" customWidth="1"/>
    <col min="5" max="5" width="11.7109375" bestFit="1" customWidth="1"/>
    <col min="6" max="6" width="10" bestFit="1" customWidth="1"/>
    <col min="7" max="7" width="10.42578125" bestFit="1" customWidth="1"/>
    <col min="8" max="8" width="11.5703125" bestFit="1" customWidth="1"/>
    <col min="9" max="9" width="10.42578125" bestFit="1" customWidth="1"/>
    <col min="10" max="10" width="9.28515625" bestFit="1" customWidth="1"/>
    <col min="11" max="11" width="10.85546875" bestFit="1" customWidth="1"/>
    <col min="12" max="12" width="12.140625" bestFit="1" customWidth="1"/>
  </cols>
  <sheetData>
    <row r="1" spans="1:12" ht="168" x14ac:dyDescent="0.25">
      <c r="A1" s="42" t="s">
        <v>0</v>
      </c>
      <c r="B1" s="42" t="s">
        <v>1</v>
      </c>
      <c r="C1" s="42" t="s">
        <v>2</v>
      </c>
      <c r="D1" s="42" t="s">
        <v>3</v>
      </c>
      <c r="E1" s="42" t="s">
        <v>1277</v>
      </c>
      <c r="F1" s="42" t="s">
        <v>1282</v>
      </c>
      <c r="G1" s="42" t="s">
        <v>1281</v>
      </c>
      <c r="H1" s="42" t="s">
        <v>1283</v>
      </c>
      <c r="I1" s="42" t="s">
        <v>1284</v>
      </c>
      <c r="J1" s="42" t="s">
        <v>1285</v>
      </c>
      <c r="K1" s="42" t="s">
        <v>1280</v>
      </c>
      <c r="L1" s="42" t="s">
        <v>1278</v>
      </c>
    </row>
    <row r="2" spans="1:12" ht="22.5" x14ac:dyDescent="0.55000000000000004">
      <c r="A2" s="36" t="s">
        <v>18</v>
      </c>
      <c r="B2" s="36" t="s">
        <v>18</v>
      </c>
      <c r="C2" s="53">
        <v>286484</v>
      </c>
      <c r="D2" s="53">
        <v>274342</v>
      </c>
      <c r="E2" s="53">
        <v>1009.0899999999999</v>
      </c>
      <c r="F2" s="53">
        <v>1214.2</v>
      </c>
      <c r="G2" s="53">
        <v>5953.6154092546731</v>
      </c>
      <c r="H2" s="53">
        <v>12521.819764064328</v>
      </c>
      <c r="I2" s="53">
        <v>1564.5610913568112</v>
      </c>
      <c r="J2" s="53">
        <v>149.28361881284172</v>
      </c>
      <c r="K2" s="53">
        <v>2888.7560982770765</v>
      </c>
      <c r="L2" s="53">
        <v>22985</v>
      </c>
    </row>
    <row r="3" spans="1:12" ht="22.5" x14ac:dyDescent="0.55000000000000004">
      <c r="A3" s="36" t="s">
        <v>18</v>
      </c>
      <c r="B3" s="36" t="s">
        <v>133</v>
      </c>
      <c r="C3" s="53">
        <v>26503</v>
      </c>
      <c r="D3" s="53">
        <v>24895</v>
      </c>
      <c r="E3" s="53">
        <v>23.225000000000001</v>
      </c>
      <c r="F3" s="53">
        <v>160.80000000000001</v>
      </c>
      <c r="G3" s="53">
        <v>590.28755323719815</v>
      </c>
      <c r="H3" s="53">
        <v>1158.4095070125973</v>
      </c>
      <c r="I3" s="53">
        <v>144.73954079191009</v>
      </c>
      <c r="J3" s="53">
        <v>14.280843981649134</v>
      </c>
      <c r="K3" s="53">
        <v>262.13843693859423</v>
      </c>
      <c r="L3" s="53">
        <v>2279</v>
      </c>
    </row>
    <row r="4" spans="1:12" ht="22.5" x14ac:dyDescent="0.55000000000000004">
      <c r="A4" s="36" t="s">
        <v>18</v>
      </c>
      <c r="B4" s="36" t="s">
        <v>202</v>
      </c>
      <c r="C4" s="53">
        <v>15010</v>
      </c>
      <c r="D4" s="53">
        <v>14424</v>
      </c>
      <c r="E4" s="53">
        <v>96.78</v>
      </c>
      <c r="F4" s="53">
        <v>58.6</v>
      </c>
      <c r="G4" s="53">
        <v>294.75182270367964</v>
      </c>
      <c r="H4" s="53">
        <v>656.06635853522562</v>
      </c>
      <c r="I4" s="53">
        <v>81.973380646967144</v>
      </c>
      <c r="J4" s="53">
        <v>8.5714395452528951</v>
      </c>
      <c r="K4" s="53">
        <v>151.88129401093724</v>
      </c>
      <c r="L4" s="53">
        <v>1138</v>
      </c>
    </row>
    <row r="5" spans="1:12" ht="22.5" x14ac:dyDescent="0.55000000000000004">
      <c r="A5" s="36" t="s">
        <v>18</v>
      </c>
      <c r="B5" s="36" t="s">
        <v>216</v>
      </c>
      <c r="C5" s="53">
        <v>15762</v>
      </c>
      <c r="D5" s="53">
        <v>15105</v>
      </c>
      <c r="E5" s="53">
        <v>112.875</v>
      </c>
      <c r="F5" s="53">
        <v>65.7</v>
      </c>
      <c r="G5" s="53">
        <v>307.20543671666491</v>
      </c>
      <c r="H5" s="53">
        <v>688.93523938922226</v>
      </c>
      <c r="I5" s="53">
        <v>86.080241556128996</v>
      </c>
      <c r="J5" s="53">
        <v>8.098034432200512</v>
      </c>
      <c r="K5" s="53">
        <v>159.05206225978975</v>
      </c>
      <c r="L5" s="53">
        <v>1186</v>
      </c>
    </row>
    <row r="6" spans="1:12" ht="22.5" x14ac:dyDescent="0.55000000000000004">
      <c r="A6" s="36" t="s">
        <v>18</v>
      </c>
      <c r="B6" s="36" t="s">
        <v>231</v>
      </c>
      <c r="C6" s="53">
        <v>12850</v>
      </c>
      <c r="D6" s="53">
        <v>12395</v>
      </c>
      <c r="E6" s="53">
        <v>120.72499999999999</v>
      </c>
      <c r="F6" s="53">
        <v>45.5</v>
      </c>
      <c r="G6" s="53">
        <v>237.69488551122987</v>
      </c>
      <c r="H6" s="53">
        <v>561.65574331629909</v>
      </c>
      <c r="I6" s="53">
        <v>70.177078035544824</v>
      </c>
      <c r="J6" s="53">
        <v>7.1721978503449053</v>
      </c>
      <c r="K6" s="53">
        <v>130.51640593909923</v>
      </c>
      <c r="L6" s="53">
        <v>918</v>
      </c>
    </row>
    <row r="7" spans="1:12" ht="22.5" x14ac:dyDescent="0.55000000000000004">
      <c r="A7" s="36" t="s">
        <v>18</v>
      </c>
      <c r="B7" s="36" t="s">
        <v>237</v>
      </c>
      <c r="C7" s="53">
        <v>13996</v>
      </c>
      <c r="D7" s="53">
        <v>13482</v>
      </c>
      <c r="E7" s="53">
        <v>93.289999999999992</v>
      </c>
      <c r="F7" s="53">
        <v>51.400000000000006</v>
      </c>
      <c r="G7" s="53">
        <v>273.11486608511666</v>
      </c>
      <c r="H7" s="53">
        <v>611.74581972411841</v>
      </c>
      <c r="I7" s="53">
        <v>76.435671921049448</v>
      </c>
      <c r="J7" s="53">
        <v>6.9790195480500445</v>
      </c>
      <c r="K7" s="53">
        <v>141.96225775481531</v>
      </c>
      <c r="L7" s="53">
        <v>1054</v>
      </c>
    </row>
    <row r="8" spans="1:12" ht="22.5" x14ac:dyDescent="0.55000000000000004">
      <c r="A8" s="36" t="s">
        <v>18</v>
      </c>
      <c r="B8" s="36" t="s">
        <v>238</v>
      </c>
      <c r="C8" s="53">
        <v>12814</v>
      </c>
      <c r="D8" s="53">
        <v>11833</v>
      </c>
      <c r="E8" s="53">
        <v>50.035000000000004</v>
      </c>
      <c r="F8" s="53">
        <v>98.100000000000009</v>
      </c>
      <c r="G8" s="53">
        <v>278.18021574295915</v>
      </c>
      <c r="H8" s="53">
        <v>560.08223306265029</v>
      </c>
      <c r="I8" s="53">
        <v>69.98047299202112</v>
      </c>
      <c r="J8" s="53">
        <v>6.9616729249868348</v>
      </c>
      <c r="K8" s="53">
        <v>124.59867942536194</v>
      </c>
      <c r="L8" s="53">
        <v>1074</v>
      </c>
    </row>
    <row r="9" spans="1:12" ht="22.5" x14ac:dyDescent="0.55000000000000004">
      <c r="A9" s="36" t="s">
        <v>18</v>
      </c>
      <c r="B9" s="36" t="s">
        <v>276</v>
      </c>
      <c r="C9" s="53">
        <v>10985</v>
      </c>
      <c r="D9" s="53">
        <v>10529</v>
      </c>
      <c r="E9" s="53">
        <v>34.154999999999994</v>
      </c>
      <c r="F9" s="53">
        <v>45.6</v>
      </c>
      <c r="G9" s="53">
        <v>229.61701167236009</v>
      </c>
      <c r="H9" s="53">
        <v>480.13917045366111</v>
      </c>
      <c r="I9" s="53">
        <v>59.99184453077509</v>
      </c>
      <c r="J9" s="53">
        <v>5.5994899248047956</v>
      </c>
      <c r="K9" s="53">
        <v>110.86786915149463</v>
      </c>
      <c r="L9" s="53">
        <v>886</v>
      </c>
    </row>
    <row r="10" spans="1:12" ht="22.5" x14ac:dyDescent="0.55000000000000004">
      <c r="A10" s="36" t="s">
        <v>18</v>
      </c>
      <c r="B10" s="36" t="s">
        <v>329</v>
      </c>
      <c r="C10" s="53">
        <v>7932</v>
      </c>
      <c r="D10" s="53">
        <v>7744</v>
      </c>
      <c r="E10" s="53">
        <v>49.879999999999995</v>
      </c>
      <c r="F10" s="53">
        <v>18.8</v>
      </c>
      <c r="G10" s="53">
        <v>152.55980450411104</v>
      </c>
      <c r="H10" s="53">
        <v>346.69675922061356</v>
      </c>
      <c r="I10" s="53">
        <v>43.318644589723078</v>
      </c>
      <c r="J10" s="53">
        <v>4.0639983905639401</v>
      </c>
      <c r="K10" s="53">
        <v>81.542480644807142</v>
      </c>
      <c r="L10" s="53">
        <v>589</v>
      </c>
    </row>
    <row r="11" spans="1:12" ht="22.5" x14ac:dyDescent="0.55000000000000004">
      <c r="A11" s="36" t="s">
        <v>18</v>
      </c>
      <c r="B11" s="36" t="s">
        <v>339</v>
      </c>
      <c r="C11" s="53">
        <v>7122</v>
      </c>
      <c r="D11" s="53">
        <v>6766</v>
      </c>
      <c r="E11" s="53">
        <v>24.169999999999998</v>
      </c>
      <c r="F11" s="53">
        <v>35.6</v>
      </c>
      <c r="G11" s="53">
        <v>149.96611608384336</v>
      </c>
      <c r="H11" s="53">
        <v>311.29277851351611</v>
      </c>
      <c r="I11" s="53">
        <v>38.89503111043971</v>
      </c>
      <c r="J11" s="53">
        <v>3.8678238533763434</v>
      </c>
      <c r="K11" s="53">
        <v>71.244372939406659</v>
      </c>
      <c r="L11" s="53">
        <v>579</v>
      </c>
    </row>
    <row r="12" spans="1:12" ht="22.5" x14ac:dyDescent="0.55000000000000004">
      <c r="A12" s="36" t="s">
        <v>18</v>
      </c>
      <c r="B12" s="36" t="s">
        <v>351</v>
      </c>
      <c r="C12" s="53">
        <v>6662</v>
      </c>
      <c r="D12" s="53">
        <v>6081</v>
      </c>
      <c r="E12" s="53">
        <v>14.294999999999998</v>
      </c>
      <c r="F12" s="53">
        <v>58.1</v>
      </c>
      <c r="G12" s="53">
        <v>150.97648656439748</v>
      </c>
      <c r="H12" s="53">
        <v>291.18681416133728</v>
      </c>
      <c r="I12" s="53">
        <v>36.382855554303475</v>
      </c>
      <c r="J12" s="53">
        <v>3.5215221784053137</v>
      </c>
      <c r="K12" s="53">
        <v>64.03148564063433</v>
      </c>
      <c r="L12" s="53">
        <v>583</v>
      </c>
    </row>
    <row r="13" spans="1:12" ht="22.5" x14ac:dyDescent="0.55000000000000004">
      <c r="A13" s="36" t="s">
        <v>18</v>
      </c>
      <c r="B13" s="36" t="s">
        <v>400</v>
      </c>
      <c r="C13" s="53">
        <v>5473</v>
      </c>
      <c r="D13" s="53">
        <v>5151</v>
      </c>
      <c r="E13" s="53">
        <v>9.8449999999999989</v>
      </c>
      <c r="F13" s="53">
        <v>32.200000000000003</v>
      </c>
      <c r="G13" s="53">
        <v>119.83022595511802</v>
      </c>
      <c r="H13" s="53">
        <v>239.21726717277082</v>
      </c>
      <c r="I13" s="53">
        <v>29.889427866812206</v>
      </c>
      <c r="J13" s="53">
        <v>2.9131287986064827</v>
      </c>
      <c r="K13" s="53">
        <v>54.238806534271902</v>
      </c>
      <c r="L13" s="53">
        <v>463</v>
      </c>
    </row>
    <row r="14" spans="1:12" ht="22.5" x14ac:dyDescent="0.55000000000000004">
      <c r="A14" s="36" t="s">
        <v>18</v>
      </c>
      <c r="B14" s="36" t="s">
        <v>458</v>
      </c>
      <c r="C14" s="53">
        <v>4039</v>
      </c>
      <c r="D14" s="53">
        <v>3942</v>
      </c>
      <c r="E14" s="53">
        <v>24.089999999999996</v>
      </c>
      <c r="F14" s="53">
        <v>9.7000000000000011</v>
      </c>
      <c r="G14" s="53">
        <v>78.094266419442064</v>
      </c>
      <c r="H14" s="53">
        <v>176.53910873576123</v>
      </c>
      <c r="I14" s="53">
        <v>22.057993633117942</v>
      </c>
      <c r="J14" s="53">
        <v>2.3182973241116165</v>
      </c>
      <c r="K14" s="53">
        <v>41.508323696000744</v>
      </c>
      <c r="L14" s="53">
        <v>301</v>
      </c>
    </row>
    <row r="15" spans="1:12" ht="22.5" x14ac:dyDescent="0.55000000000000004">
      <c r="A15" s="36" t="s">
        <v>18</v>
      </c>
      <c r="B15" s="36" t="s">
        <v>678</v>
      </c>
      <c r="C15" s="53">
        <v>2349</v>
      </c>
      <c r="D15" s="53">
        <v>2289</v>
      </c>
      <c r="E15" s="53">
        <v>13.155000000000001</v>
      </c>
      <c r="F15" s="53">
        <v>6</v>
      </c>
      <c r="G15" s="53">
        <v>45.870634799395553</v>
      </c>
      <c r="H15" s="53">
        <v>102.67154405058261</v>
      </c>
      <c r="I15" s="53">
        <v>12.828479089921775</v>
      </c>
      <c r="J15" s="53">
        <v>1.2297178786084204</v>
      </c>
      <c r="K15" s="53">
        <v>24.102626316627521</v>
      </c>
      <c r="L15" s="53">
        <v>177</v>
      </c>
    </row>
    <row r="16" spans="1:12" ht="22.5" x14ac:dyDescent="0.55000000000000004">
      <c r="A16" s="36" t="s">
        <v>18</v>
      </c>
      <c r="B16" s="36" t="s">
        <v>892</v>
      </c>
      <c r="C16" s="53">
        <v>1495</v>
      </c>
      <c r="D16" s="53">
        <v>1428</v>
      </c>
      <c r="E16" s="53">
        <v>9.26</v>
      </c>
      <c r="F16" s="53">
        <v>6.7</v>
      </c>
      <c r="G16" s="53">
        <v>29.786011126468825</v>
      </c>
      <c r="H16" s="53">
        <v>65.344384144581099</v>
      </c>
      <c r="I16" s="53">
        <v>8.1645705574427634</v>
      </c>
      <c r="J16" s="53">
        <v>0.77933646525811928</v>
      </c>
      <c r="K16" s="53">
        <v>15.036500821382308</v>
      </c>
      <c r="L16" s="53">
        <v>115</v>
      </c>
    </row>
    <row r="17" spans="1:12" ht="22.5" x14ac:dyDescent="0.55000000000000004">
      <c r="A17" s="36" t="s">
        <v>18</v>
      </c>
      <c r="B17" s="36" t="s">
        <v>963</v>
      </c>
      <c r="C17" s="53">
        <v>1205</v>
      </c>
      <c r="D17" s="53">
        <v>1081</v>
      </c>
      <c r="E17" s="53">
        <v>0.69499999999999962</v>
      </c>
      <c r="F17" s="53">
        <v>12.4</v>
      </c>
      <c r="G17" s="53">
        <v>28.559899880391299</v>
      </c>
      <c r="H17" s="53">
        <v>52.668884879077069</v>
      </c>
      <c r="I17" s="53">
        <v>6.580807706835138</v>
      </c>
      <c r="J17" s="53">
        <v>0.63867112187280106</v>
      </c>
      <c r="K17" s="53">
        <v>11.382673240836327</v>
      </c>
      <c r="L17" s="53">
        <v>110</v>
      </c>
    </row>
    <row r="18" spans="1:12" ht="22.5" x14ac:dyDescent="0.55000000000000004">
      <c r="A18" s="36" t="s">
        <v>18</v>
      </c>
      <c r="B18" s="36" t="s">
        <v>973</v>
      </c>
      <c r="C18" s="53">
        <v>1140</v>
      </c>
      <c r="D18" s="53">
        <v>1046</v>
      </c>
      <c r="E18" s="53">
        <v>-0.63000000000000045</v>
      </c>
      <c r="F18" s="53">
        <v>9.4</v>
      </c>
      <c r="G18" s="53">
        <v>26.730637996932391</v>
      </c>
      <c r="H18" s="53">
        <v>49.827824698877897</v>
      </c>
      <c r="I18" s="53">
        <v>6.2258263782506695</v>
      </c>
      <c r="J18" s="53">
        <v>0.63189016922081831</v>
      </c>
      <c r="K18" s="53">
        <v>11.014131554037741</v>
      </c>
      <c r="L18" s="53">
        <v>103</v>
      </c>
    </row>
    <row r="19" spans="1:12" ht="22.5" x14ac:dyDescent="0.55000000000000004">
      <c r="A19" s="36" t="s">
        <v>18</v>
      </c>
      <c r="B19" s="36" t="s">
        <v>984</v>
      </c>
      <c r="C19" s="53">
        <v>1108</v>
      </c>
      <c r="D19" s="53">
        <v>1094</v>
      </c>
      <c r="E19" s="53">
        <v>-2.1700000000000004</v>
      </c>
      <c r="F19" s="53">
        <v>1.4000000000000001</v>
      </c>
      <c r="G19" s="53">
        <v>24.104540316158563</v>
      </c>
      <c r="H19" s="53">
        <v>48.429148917856757</v>
      </c>
      <c r="I19" s="53">
        <v>6.0510663395629312</v>
      </c>
      <c r="J19" s="53">
        <v>0.61612051189062567</v>
      </c>
      <c r="K19" s="53">
        <v>11.519560153075801</v>
      </c>
      <c r="L19" s="53">
        <v>93</v>
      </c>
    </row>
    <row r="20" spans="1:12" ht="22.5" x14ac:dyDescent="0.55000000000000004">
      <c r="A20" s="36" t="s">
        <v>18</v>
      </c>
      <c r="B20" s="36" t="s">
        <v>1008</v>
      </c>
      <c r="C20" s="53">
        <v>1229</v>
      </c>
      <c r="D20" s="53">
        <v>1192</v>
      </c>
      <c r="E20" s="53">
        <v>8.0400000000000009</v>
      </c>
      <c r="F20" s="53">
        <v>3.7</v>
      </c>
      <c r="G20" s="53">
        <v>23.792297300170542</v>
      </c>
      <c r="H20" s="53">
        <v>53.717891714842921</v>
      </c>
      <c r="I20" s="53">
        <v>6.7118777358509414</v>
      </c>
      <c r="J20" s="53">
        <v>0.58079647947099411</v>
      </c>
      <c r="K20" s="53">
        <v>12.551476876111842</v>
      </c>
      <c r="L20" s="53">
        <v>92</v>
      </c>
    </row>
    <row r="21" spans="1:12" ht="22.5" x14ac:dyDescent="0.55000000000000004">
      <c r="A21" s="36" t="s">
        <v>18</v>
      </c>
      <c r="B21" s="36" t="s">
        <v>1019</v>
      </c>
      <c r="C21" s="53">
        <v>1049</v>
      </c>
      <c r="D21" s="53">
        <v>1009</v>
      </c>
      <c r="E21" s="53">
        <v>6.5549999999999997</v>
      </c>
      <c r="F21" s="53">
        <v>4</v>
      </c>
      <c r="G21" s="53">
        <v>20.655618271855705</v>
      </c>
      <c r="H21" s="53">
        <v>45.850340446599049</v>
      </c>
      <c r="I21" s="53">
        <v>5.7288525182324141</v>
      </c>
      <c r="J21" s="53">
        <v>0.56108440780825342</v>
      </c>
      <c r="K21" s="53">
        <v>10.624530342279236</v>
      </c>
      <c r="L21" s="53">
        <v>80</v>
      </c>
    </row>
    <row r="22" spans="1:12" ht="22.5" x14ac:dyDescent="0.55000000000000004">
      <c r="A22" s="36" t="s">
        <v>18</v>
      </c>
      <c r="B22" s="36" t="s">
        <v>1050</v>
      </c>
      <c r="C22" s="53">
        <v>891</v>
      </c>
      <c r="D22" s="53">
        <v>830</v>
      </c>
      <c r="E22" s="53">
        <v>-0.05</v>
      </c>
      <c r="F22" s="53">
        <v>6.1000000000000005</v>
      </c>
      <c r="G22" s="53">
        <v>20.344439237937355</v>
      </c>
      <c r="H22" s="53">
        <v>38.944378777807195</v>
      </c>
      <c r="I22" s="53">
        <v>4.8659748272117076</v>
      </c>
      <c r="J22" s="53">
        <v>0.50257897911323879</v>
      </c>
      <c r="K22" s="53">
        <v>8.7397028583664671</v>
      </c>
      <c r="L22" s="53">
        <v>79</v>
      </c>
    </row>
    <row r="23" spans="1:12" ht="22.5" x14ac:dyDescent="0.55000000000000004">
      <c r="A23" s="36" t="s">
        <v>18</v>
      </c>
      <c r="B23" s="36" t="s">
        <v>1084</v>
      </c>
      <c r="C23" s="53">
        <v>811</v>
      </c>
      <c r="D23" s="53">
        <v>704</v>
      </c>
      <c r="E23" s="53">
        <v>0.37999999999999973</v>
      </c>
      <c r="F23" s="53">
        <v>10.700000000000001</v>
      </c>
      <c r="G23" s="53">
        <v>19.97838749385226</v>
      </c>
      <c r="H23" s="53">
        <v>35.447689325254359</v>
      </c>
      <c r="I23" s="53">
        <v>4.4290747304923626</v>
      </c>
      <c r="J23" s="53">
        <v>0.45937011802851102</v>
      </c>
      <c r="K23" s="53">
        <v>7.4129527858915569</v>
      </c>
      <c r="L23" s="53">
        <v>77</v>
      </c>
    </row>
    <row r="24" spans="1:12" ht="22.5" x14ac:dyDescent="0.55000000000000004">
      <c r="A24" s="36" t="s">
        <v>18</v>
      </c>
      <c r="B24" s="36" t="s">
        <v>1108</v>
      </c>
      <c r="C24" s="53">
        <v>835</v>
      </c>
      <c r="D24" s="53">
        <v>821</v>
      </c>
      <c r="E24" s="53">
        <v>2.5949999999999998</v>
      </c>
      <c r="F24" s="53">
        <v>1.4000000000000001</v>
      </c>
      <c r="G24" s="53">
        <v>16.81187420203705</v>
      </c>
      <c r="H24" s="53">
        <v>36.496696161020211</v>
      </c>
      <c r="I24" s="53">
        <v>4.5601447595081659</v>
      </c>
      <c r="J24" s="53">
        <v>0.41458429121076396</v>
      </c>
      <c r="K24" s="53">
        <v>8.6449349960468318</v>
      </c>
      <c r="L24" s="53">
        <v>65</v>
      </c>
    </row>
    <row r="25" spans="1:12" ht="22.5" x14ac:dyDescent="0.55000000000000004">
      <c r="A25" s="36" t="s">
        <v>18</v>
      </c>
      <c r="B25" s="36" t="s">
        <v>1007</v>
      </c>
      <c r="C25" s="53">
        <v>629</v>
      </c>
      <c r="D25" s="53">
        <v>618</v>
      </c>
      <c r="E25" s="53">
        <v>-1.1900000000000002</v>
      </c>
      <c r="F25" s="53">
        <v>1.1000000000000001</v>
      </c>
      <c r="G25" s="53">
        <v>13.779547005331201</v>
      </c>
      <c r="H25" s="53">
        <v>27.492720820696661</v>
      </c>
      <c r="I25" s="53">
        <v>3.4351270104558518</v>
      </c>
      <c r="J25" s="53">
        <v>0.30735062136545416</v>
      </c>
      <c r="K25" s="53">
        <v>6.5073932126150318</v>
      </c>
      <c r="L25" s="53">
        <v>53</v>
      </c>
    </row>
    <row r="26" spans="1:12" ht="22.5" x14ac:dyDescent="0.55000000000000004">
      <c r="A26" s="36" t="s">
        <v>18</v>
      </c>
      <c r="B26" s="36" t="s">
        <v>1049</v>
      </c>
      <c r="C26" s="53">
        <v>457</v>
      </c>
      <c r="D26" s="53">
        <v>448</v>
      </c>
      <c r="E26" s="53">
        <v>4.3599999999999994</v>
      </c>
      <c r="F26" s="53">
        <v>0.9</v>
      </c>
      <c r="G26" s="53">
        <v>8.2113187808780914</v>
      </c>
      <c r="H26" s="53">
        <v>19.974838497708067</v>
      </c>
      <c r="I26" s="53">
        <v>2.4957918025092596</v>
      </c>
      <c r="J26" s="53">
        <v>0.23859491540581435</v>
      </c>
      <c r="K26" s="53">
        <v>4.7173335910219008</v>
      </c>
      <c r="L26" s="53">
        <v>32</v>
      </c>
    </row>
    <row r="27" spans="1:12" ht="22.5" x14ac:dyDescent="0.55000000000000004">
      <c r="A27" s="36" t="s">
        <v>18</v>
      </c>
      <c r="B27" s="36" t="s">
        <v>1213</v>
      </c>
      <c r="C27" s="53">
        <v>372</v>
      </c>
      <c r="D27" s="53">
        <v>350</v>
      </c>
      <c r="E27" s="53">
        <v>2.5499999999999998</v>
      </c>
      <c r="F27" s="53">
        <v>2.2000000000000002</v>
      </c>
      <c r="G27" s="53">
        <v>7.4773417628793233</v>
      </c>
      <c r="H27" s="53">
        <v>16.259605954370681</v>
      </c>
      <c r="I27" s="53">
        <v>2.0315854497449553</v>
      </c>
      <c r="J27" s="53">
        <v>0.23686025309949313</v>
      </c>
      <c r="K27" s="53">
        <v>3.6854168679858597</v>
      </c>
      <c r="L27" s="53">
        <v>29</v>
      </c>
    </row>
    <row r="28" spans="1:12" ht="22.5" x14ac:dyDescent="0.55000000000000004">
      <c r="A28" s="36" t="s">
        <v>18</v>
      </c>
      <c r="B28" s="36" t="s">
        <v>1227</v>
      </c>
      <c r="C28" s="53">
        <v>377</v>
      </c>
      <c r="D28" s="53">
        <v>329</v>
      </c>
      <c r="E28" s="53">
        <v>3.0550000000000002</v>
      </c>
      <c r="F28" s="53">
        <v>4.8000000000000007</v>
      </c>
      <c r="G28" s="53">
        <v>8.2285449208981838</v>
      </c>
      <c r="H28" s="53">
        <v>16.478149045155234</v>
      </c>
      <c r="I28" s="53">
        <v>2.0588917057899145</v>
      </c>
      <c r="J28" s="53">
        <v>0.20768638703863679</v>
      </c>
      <c r="K28" s="53">
        <v>3.464291855906708</v>
      </c>
      <c r="L28" s="53">
        <v>32</v>
      </c>
    </row>
    <row r="29" spans="1:12" ht="22.5" x14ac:dyDescent="0.55000000000000004">
      <c r="A29" s="36" t="s">
        <v>18</v>
      </c>
      <c r="B29" s="36" t="s">
        <v>1245</v>
      </c>
      <c r="C29" s="53">
        <v>325</v>
      </c>
      <c r="D29" s="53">
        <v>298</v>
      </c>
      <c r="E29" s="53">
        <v>3.21</v>
      </c>
      <c r="F29" s="53">
        <v>2.7</v>
      </c>
      <c r="G29" s="53">
        <v>6.4471633304981228</v>
      </c>
      <c r="H29" s="53">
        <v>14.205300900995891</v>
      </c>
      <c r="I29" s="53">
        <v>1.7749066429223401</v>
      </c>
      <c r="J29" s="53">
        <v>0.16526600882041864</v>
      </c>
      <c r="K29" s="53">
        <v>3.1378692190279605</v>
      </c>
      <c r="L29" s="53">
        <v>25</v>
      </c>
    </row>
    <row r="30" spans="1:12" ht="22.5" x14ac:dyDescent="0.55000000000000004">
      <c r="A30" s="36" t="s">
        <v>18</v>
      </c>
      <c r="B30" s="36" t="s">
        <v>1258</v>
      </c>
      <c r="C30" s="53">
        <v>252</v>
      </c>
      <c r="D30" s="53">
        <v>208</v>
      </c>
      <c r="E30" s="53">
        <v>2.7600000000000002</v>
      </c>
      <c r="F30" s="53">
        <v>4.4000000000000004</v>
      </c>
      <c r="G30" s="53">
        <v>5.6251014194279954</v>
      </c>
      <c r="H30" s="53">
        <v>11.014571775541429</v>
      </c>
      <c r="I30" s="53">
        <v>1.3762353046659375</v>
      </c>
      <c r="J30" s="53">
        <v>0.12978427982748525</v>
      </c>
      <c r="K30" s="53">
        <v>2.1901905958315968</v>
      </c>
      <c r="L30" s="53">
        <v>22</v>
      </c>
    </row>
    <row r="31" spans="1:12" ht="22.5" x14ac:dyDescent="0.55000000000000004">
      <c r="A31" s="36" t="s">
        <v>18</v>
      </c>
      <c r="B31" s="36" t="s">
        <v>1260</v>
      </c>
      <c r="C31" s="53">
        <v>233</v>
      </c>
      <c r="D31" s="53">
        <v>176</v>
      </c>
      <c r="E31" s="53">
        <v>0.21999999999999992</v>
      </c>
      <c r="F31" s="53">
        <v>5.7</v>
      </c>
      <c r="G31" s="53">
        <v>6.5241465854031118</v>
      </c>
      <c r="H31" s="53">
        <v>10.184108030560131</v>
      </c>
      <c r="I31" s="53">
        <v>1.272471531695093</v>
      </c>
      <c r="J31" s="53">
        <v>0.12678804493474866</v>
      </c>
      <c r="K31" s="53">
        <v>1.8532381964728892</v>
      </c>
      <c r="L31" s="53">
        <v>25</v>
      </c>
    </row>
    <row r="32" spans="1:12" ht="22.5" x14ac:dyDescent="0.55000000000000004">
      <c r="A32" s="36" t="s">
        <v>18</v>
      </c>
      <c r="B32" s="36" t="s">
        <v>1263</v>
      </c>
      <c r="C32" s="53">
        <v>206</v>
      </c>
      <c r="D32" s="53">
        <v>184</v>
      </c>
      <c r="E32" s="53">
        <v>0.47999999999999987</v>
      </c>
      <c r="F32" s="53">
        <v>2.2000000000000002</v>
      </c>
      <c r="G32" s="53">
        <v>4.7811050950152572</v>
      </c>
      <c r="H32" s="53">
        <v>9.0039753403235494</v>
      </c>
      <c r="I32" s="53">
        <v>1.1250177490523139</v>
      </c>
      <c r="J32" s="53">
        <v>0.1095991184448387</v>
      </c>
      <c r="K32" s="53">
        <v>1.9374762963125662</v>
      </c>
      <c r="L32" s="53">
        <v>18</v>
      </c>
    </row>
    <row r="33" spans="1:12" ht="22.5" x14ac:dyDescent="0.55000000000000004">
      <c r="A33" s="36" t="s">
        <v>18</v>
      </c>
      <c r="B33" s="36" t="s">
        <v>1276</v>
      </c>
      <c r="C33" s="53">
        <v>9</v>
      </c>
      <c r="D33" s="53">
        <v>5</v>
      </c>
      <c r="E33" s="53">
        <v>1.075</v>
      </c>
      <c r="F33" s="53">
        <v>0.4</v>
      </c>
      <c r="G33" s="53">
        <v>-7.2784423495174971E-2</v>
      </c>
      <c r="H33" s="53">
        <v>0.39337756341219388</v>
      </c>
      <c r="I33" s="53">
        <v>4.9151260880926341E-2</v>
      </c>
      <c r="J33" s="53">
        <v>2.8385383194346716E-2</v>
      </c>
      <c r="K33" s="53">
        <v>5.2648812399797996E-2</v>
      </c>
      <c r="L33" s="53">
        <v>0</v>
      </c>
    </row>
    <row r="34" spans="1:12" ht="28.5" x14ac:dyDescent="0.75">
      <c r="A34" s="117" t="s">
        <v>1287</v>
      </c>
      <c r="B34" s="118"/>
      <c r="C34" s="40">
        <f t="shared" ref="C34:L34" si="0">SUM(C2:C33)</f>
        <v>440604</v>
      </c>
      <c r="D34" s="40">
        <f t="shared" si="0"/>
        <v>420799</v>
      </c>
      <c r="E34" s="40">
        <f t="shared" si="0"/>
        <v>1716.8049999999998</v>
      </c>
      <c r="F34" s="40">
        <f t="shared" si="0"/>
        <v>1980.5000000000005</v>
      </c>
      <c r="G34" s="40">
        <f t="shared" si="0"/>
        <v>9133.5299255528298</v>
      </c>
      <c r="H34" s="40">
        <f t="shared" si="0"/>
        <v>19258.191994407356</v>
      </c>
      <c r="I34" s="40">
        <f t="shared" si="0"/>
        <v>2406.249127686629</v>
      </c>
      <c r="J34" s="40">
        <f t="shared" si="0"/>
        <v>231.59555299980835</v>
      </c>
      <c r="K34" s="40">
        <f t="shared" si="0"/>
        <v>4430.9135218045185</v>
      </c>
      <c r="L34" s="40">
        <f t="shared" si="0"/>
        <v>35262</v>
      </c>
    </row>
  </sheetData>
  <mergeCells count="1">
    <mergeCell ref="A34:B3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>
      <selection activeCell="D4" sqref="D4"/>
    </sheetView>
  </sheetViews>
  <sheetFormatPr defaultRowHeight="15" x14ac:dyDescent="0.25"/>
  <cols>
    <col min="3" max="3" width="10.42578125" bestFit="1" customWidth="1"/>
    <col min="4" max="4" width="10.28515625" bestFit="1" customWidth="1"/>
    <col min="5" max="11" width="9.28515625" bestFit="1" customWidth="1"/>
    <col min="12" max="12" width="9.42578125" bestFit="1" customWidth="1"/>
  </cols>
  <sheetData>
    <row r="1" spans="1:12" ht="156" x14ac:dyDescent="0.25">
      <c r="A1" s="30" t="s">
        <v>0</v>
      </c>
      <c r="B1" s="30" t="s">
        <v>1</v>
      </c>
      <c r="C1" s="30" t="s">
        <v>2</v>
      </c>
      <c r="D1" s="30" t="s">
        <v>3</v>
      </c>
      <c r="E1" s="30" t="s">
        <v>1277</v>
      </c>
      <c r="F1" s="30" t="s">
        <v>1282</v>
      </c>
      <c r="G1" s="30" t="s">
        <v>1281</v>
      </c>
      <c r="H1" s="30" t="s">
        <v>1283</v>
      </c>
      <c r="I1" s="30" t="s">
        <v>1284</v>
      </c>
      <c r="J1" s="30" t="s">
        <v>1285</v>
      </c>
      <c r="K1" s="30" t="s">
        <v>1280</v>
      </c>
      <c r="L1" s="30" t="s">
        <v>1278</v>
      </c>
    </row>
    <row r="2" spans="1:12" ht="22.5" x14ac:dyDescent="0.55000000000000004">
      <c r="A2" s="29" t="s">
        <v>93</v>
      </c>
      <c r="B2" s="29" t="s">
        <v>94</v>
      </c>
      <c r="C2" s="53">
        <v>34850</v>
      </c>
      <c r="D2" s="53">
        <v>33582</v>
      </c>
      <c r="E2" s="53">
        <v>73.389999999999986</v>
      </c>
      <c r="F2" s="53">
        <v>126.80000000000001</v>
      </c>
      <c r="G2" s="53">
        <v>989.13398624917465</v>
      </c>
      <c r="H2" s="53">
        <v>2242.9868233381362</v>
      </c>
      <c r="I2" s="53">
        <v>202.4755395232759</v>
      </c>
      <c r="J2" s="53">
        <v>13.640252095040189</v>
      </c>
      <c r="K2" s="53">
        <v>344.29305925256705</v>
      </c>
      <c r="L2" s="53">
        <v>3819</v>
      </c>
    </row>
    <row r="3" spans="1:12" ht="22.5" x14ac:dyDescent="0.55000000000000004">
      <c r="A3" s="29" t="s">
        <v>93</v>
      </c>
      <c r="B3" s="29" t="s">
        <v>125</v>
      </c>
      <c r="C3" s="53">
        <v>26770</v>
      </c>
      <c r="D3" s="53">
        <v>25745</v>
      </c>
      <c r="E3" s="53">
        <v>168.375</v>
      </c>
      <c r="F3" s="53">
        <v>102.5</v>
      </c>
      <c r="G3" s="53">
        <v>722.48381577019052</v>
      </c>
      <c r="H3" s="53">
        <v>1722.9485584149759</v>
      </c>
      <c r="I3" s="53">
        <v>155.53142591214049</v>
      </c>
      <c r="J3" s="53">
        <v>9.8072897500152187</v>
      </c>
      <c r="K3" s="53">
        <v>263.94570932217675</v>
      </c>
      <c r="L3" s="53">
        <v>2789</v>
      </c>
    </row>
    <row r="4" spans="1:12" ht="22.5" x14ac:dyDescent="0.55000000000000004">
      <c r="A4" s="29" t="s">
        <v>93</v>
      </c>
      <c r="B4" s="29" t="s">
        <v>190</v>
      </c>
      <c r="C4" s="53">
        <v>14009</v>
      </c>
      <c r="D4" s="53">
        <v>13231</v>
      </c>
      <c r="E4" s="53">
        <v>-2.6550000000000069</v>
      </c>
      <c r="F4" s="53">
        <v>77.800000000000011</v>
      </c>
      <c r="G4" s="53">
        <v>417.16548108649101</v>
      </c>
      <c r="H4" s="53">
        <v>901.6356501619498</v>
      </c>
      <c r="I4" s="53">
        <v>81.391099947821289</v>
      </c>
      <c r="J4" s="53">
        <v>5.7829023465994132</v>
      </c>
      <c r="K4" s="53">
        <v>135.64830763417055</v>
      </c>
      <c r="L4" s="53">
        <v>1611</v>
      </c>
    </row>
    <row r="5" spans="1:12" ht="22.5" x14ac:dyDescent="0.55000000000000004">
      <c r="A5" s="29" t="s">
        <v>93</v>
      </c>
      <c r="B5" s="29" t="s">
        <v>382</v>
      </c>
      <c r="C5" s="53">
        <v>5091</v>
      </c>
      <c r="D5" s="53">
        <v>4764</v>
      </c>
      <c r="E5" s="53">
        <v>23.479999999999997</v>
      </c>
      <c r="F5" s="53">
        <v>32.700000000000003</v>
      </c>
      <c r="G5" s="53">
        <v>144.47614308059195</v>
      </c>
      <c r="H5" s="53">
        <v>327.6627236044319</v>
      </c>
      <c r="I5" s="53">
        <v>29.578277524045841</v>
      </c>
      <c r="J5" s="53">
        <v>2.0133089960099682</v>
      </c>
      <c r="K5" s="53">
        <v>48.842002688321998</v>
      </c>
      <c r="L5" s="53">
        <v>558</v>
      </c>
    </row>
    <row r="6" spans="1:12" ht="22.5" x14ac:dyDescent="0.55000000000000004">
      <c r="A6" s="29" t="s">
        <v>93</v>
      </c>
      <c r="B6" s="29" t="s">
        <v>412</v>
      </c>
      <c r="C6" s="53">
        <v>4219</v>
      </c>
      <c r="D6" s="53">
        <v>3974</v>
      </c>
      <c r="E6" s="53">
        <v>-0.57000000000000173</v>
      </c>
      <c r="F6" s="53">
        <v>24.5</v>
      </c>
      <c r="G6" s="53">
        <v>125.85837805148715</v>
      </c>
      <c r="H6" s="53">
        <v>271.53978214242744</v>
      </c>
      <c r="I6" s="53">
        <v>24.512031599675783</v>
      </c>
      <c r="J6" s="53">
        <v>1.8329354902486881</v>
      </c>
      <c r="K6" s="53">
        <v>40.742678145128387</v>
      </c>
      <c r="L6" s="53">
        <v>486</v>
      </c>
    </row>
    <row r="7" spans="1:12" ht="22.5" x14ac:dyDescent="0.55000000000000004">
      <c r="A7" s="29" t="s">
        <v>93</v>
      </c>
      <c r="B7" s="29" t="s">
        <v>449</v>
      </c>
      <c r="C7" s="53">
        <v>3929</v>
      </c>
      <c r="D7" s="53">
        <v>3840</v>
      </c>
      <c r="E7" s="53">
        <v>3</v>
      </c>
      <c r="F7" s="53">
        <v>8.9</v>
      </c>
      <c r="G7" s="53">
        <v>111.66438860300967</v>
      </c>
      <c r="H7" s="53">
        <v>252.87504243602689</v>
      </c>
      <c r="I7" s="53">
        <v>22.827156234919684</v>
      </c>
      <c r="J7" s="53">
        <v>1.5429589717117234</v>
      </c>
      <c r="K7" s="53">
        <v>39.368868665649977</v>
      </c>
      <c r="L7" s="53">
        <v>431</v>
      </c>
    </row>
    <row r="8" spans="1:12" ht="22.5" x14ac:dyDescent="0.55000000000000004">
      <c r="A8" s="29" t="s">
        <v>93</v>
      </c>
      <c r="B8" s="29" t="s">
        <v>502</v>
      </c>
      <c r="C8" s="53">
        <v>3206</v>
      </c>
      <c r="D8" s="53">
        <v>2966</v>
      </c>
      <c r="E8" s="53">
        <v>4.0699999999999985</v>
      </c>
      <c r="F8" s="53">
        <v>24</v>
      </c>
      <c r="G8" s="53">
        <v>95.787972152301563</v>
      </c>
      <c r="H8" s="53">
        <v>206.34191551282825</v>
      </c>
      <c r="I8" s="53">
        <v>18.626587653131207</v>
      </c>
      <c r="J8" s="53">
        <v>1.294958075088851</v>
      </c>
      <c r="K8" s="53">
        <v>30.408350120395269</v>
      </c>
      <c r="L8" s="53">
        <v>370</v>
      </c>
    </row>
    <row r="9" spans="1:12" ht="22.5" x14ac:dyDescent="0.55000000000000004">
      <c r="A9" s="29" t="s">
        <v>93</v>
      </c>
      <c r="B9" s="29" t="s">
        <v>550</v>
      </c>
      <c r="C9" s="53">
        <v>2831</v>
      </c>
      <c r="D9" s="53">
        <v>2658</v>
      </c>
      <c r="E9" s="53">
        <v>8.01</v>
      </c>
      <c r="F9" s="53">
        <v>17.3</v>
      </c>
      <c r="G9" s="53">
        <v>81.836997837475749</v>
      </c>
      <c r="H9" s="53">
        <v>182.20647623731028</v>
      </c>
      <c r="I9" s="53">
        <v>16.447869509050044</v>
      </c>
      <c r="J9" s="53">
        <v>1.0913661697663946</v>
      </c>
      <c r="K9" s="53">
        <v>27.250638779504598</v>
      </c>
      <c r="L9" s="53">
        <v>316</v>
      </c>
    </row>
    <row r="10" spans="1:12" ht="22.5" x14ac:dyDescent="0.55000000000000004">
      <c r="A10" s="29" t="s">
        <v>93</v>
      </c>
      <c r="B10" s="29" t="s">
        <v>674</v>
      </c>
      <c r="C10" s="53">
        <v>2200</v>
      </c>
      <c r="D10" s="53">
        <v>2095</v>
      </c>
      <c r="E10" s="53">
        <v>3.7250000000000001</v>
      </c>
      <c r="F10" s="53">
        <v>10.5</v>
      </c>
      <c r="G10" s="53">
        <v>63.564640862641298</v>
      </c>
      <c r="H10" s="53">
        <v>141.59457708303873</v>
      </c>
      <c r="I10" s="53">
        <v>12.781813111942812</v>
      </c>
      <c r="J10" s="53">
        <v>0.79642152206568451</v>
      </c>
      <c r="K10" s="53">
        <v>21.478588503785602</v>
      </c>
      <c r="L10" s="53">
        <v>245</v>
      </c>
    </row>
    <row r="11" spans="1:12" ht="22.5" x14ac:dyDescent="0.55000000000000004">
      <c r="A11" s="29" t="s">
        <v>93</v>
      </c>
      <c r="B11" s="29" t="s">
        <v>754</v>
      </c>
      <c r="C11" s="53">
        <v>1695</v>
      </c>
      <c r="D11" s="53">
        <v>1604</v>
      </c>
      <c r="E11" s="53">
        <v>1.5799999999999996</v>
      </c>
      <c r="F11" s="53">
        <v>9.1</v>
      </c>
      <c r="G11" s="53">
        <v>49.727860567490744</v>
      </c>
      <c r="H11" s="53">
        <v>109.09218552534121</v>
      </c>
      <c r="I11" s="53">
        <v>9.8478060112468473</v>
      </c>
      <c r="J11" s="53">
        <v>0.65275133788146111</v>
      </c>
      <c r="K11" s="53">
        <v>16.444704515547542</v>
      </c>
      <c r="L11" s="53">
        <v>192</v>
      </c>
    </row>
    <row r="12" spans="1:12" ht="22.5" x14ac:dyDescent="0.55000000000000004">
      <c r="A12" s="29" t="s">
        <v>93</v>
      </c>
      <c r="B12" s="29" t="s">
        <v>806</v>
      </c>
      <c r="C12" s="53">
        <v>1294</v>
      </c>
      <c r="D12" s="53">
        <v>935</v>
      </c>
      <c r="E12" s="53">
        <v>6.8250000000000002</v>
      </c>
      <c r="F12" s="53">
        <v>35.9</v>
      </c>
      <c r="G12" s="53">
        <v>45.051652415366519</v>
      </c>
      <c r="H12" s="53">
        <v>83.283355793387329</v>
      </c>
      <c r="I12" s="53">
        <v>7.5180300758427263</v>
      </c>
      <c r="J12" s="53">
        <v>0.58715175484180515</v>
      </c>
      <c r="K12" s="53">
        <v>9.5859094277038359</v>
      </c>
      <c r="L12" s="53">
        <v>174</v>
      </c>
    </row>
    <row r="13" spans="1:12" ht="22.5" x14ac:dyDescent="0.55000000000000004">
      <c r="A13" s="29" t="s">
        <v>93</v>
      </c>
      <c r="B13" s="29" t="s">
        <v>1040</v>
      </c>
      <c r="C13" s="53">
        <v>750</v>
      </c>
      <c r="D13" s="53">
        <v>671</v>
      </c>
      <c r="E13" s="53">
        <v>-1.5550000000000004</v>
      </c>
      <c r="F13" s="53">
        <v>7.9</v>
      </c>
      <c r="G13" s="53">
        <v>23.991807122611075</v>
      </c>
      <c r="H13" s="53">
        <v>48.270878551035935</v>
      </c>
      <c r="I13" s="53">
        <v>4.3574362881623223</v>
      </c>
      <c r="J13" s="53">
        <v>0.33144518849557264</v>
      </c>
      <c r="K13" s="53">
        <v>6.8792997069404</v>
      </c>
      <c r="L13" s="53">
        <v>93</v>
      </c>
    </row>
    <row r="14" spans="1:12" ht="22.5" x14ac:dyDescent="0.55000000000000004">
      <c r="A14" s="29" t="s">
        <v>93</v>
      </c>
      <c r="B14" s="29" t="s">
        <v>1058</v>
      </c>
      <c r="C14" s="53">
        <v>797</v>
      </c>
      <c r="D14" s="53">
        <v>655</v>
      </c>
      <c r="E14" s="53">
        <v>7.625</v>
      </c>
      <c r="F14" s="53">
        <v>14.200000000000001</v>
      </c>
      <c r="G14" s="53">
        <v>24.085350302392499</v>
      </c>
      <c r="H14" s="53">
        <v>51.295853606900849</v>
      </c>
      <c r="I14" s="53">
        <v>4.6305022955538275</v>
      </c>
      <c r="J14" s="53">
        <v>0.31785887608859598</v>
      </c>
      <c r="K14" s="53">
        <v>6.7152627541668579</v>
      </c>
      <c r="L14" s="53">
        <v>93</v>
      </c>
    </row>
    <row r="15" spans="1:12" ht="22.5" x14ac:dyDescent="0.55000000000000004">
      <c r="A15" s="29" t="s">
        <v>93</v>
      </c>
      <c r="B15" s="29" t="s">
        <v>1141</v>
      </c>
      <c r="C15" s="53">
        <v>629</v>
      </c>
      <c r="D15" s="53">
        <v>576</v>
      </c>
      <c r="E15" s="53">
        <v>1.92</v>
      </c>
      <c r="F15" s="53">
        <v>5.3000000000000007</v>
      </c>
      <c r="G15" s="53">
        <v>18.594423702659249</v>
      </c>
      <c r="H15" s="53">
        <v>40.483176811468802</v>
      </c>
      <c r="I15" s="53">
        <v>3.6544365670054675</v>
      </c>
      <c r="J15" s="53">
        <v>0.23157565326518439</v>
      </c>
      <c r="K15" s="53">
        <v>5.9053302998474964</v>
      </c>
      <c r="L15" s="53">
        <v>72</v>
      </c>
    </row>
    <row r="16" spans="1:12" ht="22.5" x14ac:dyDescent="0.55000000000000004">
      <c r="A16" s="29" t="s">
        <v>93</v>
      </c>
      <c r="B16" s="29" t="s">
        <v>1169</v>
      </c>
      <c r="C16" s="53">
        <v>536</v>
      </c>
      <c r="D16" s="53">
        <v>519</v>
      </c>
      <c r="E16" s="53">
        <v>1.1049999999999998</v>
      </c>
      <c r="F16" s="53">
        <v>1.7000000000000002</v>
      </c>
      <c r="G16" s="53">
        <v>15.145510446001513</v>
      </c>
      <c r="H16" s="53">
        <v>34.497587871140347</v>
      </c>
      <c r="I16" s="53">
        <v>3.1141144672733394</v>
      </c>
      <c r="J16" s="53">
        <v>0.20227383023819742</v>
      </c>
      <c r="K16" s="53">
        <v>5.3209486555917547</v>
      </c>
      <c r="L16" s="53">
        <v>58</v>
      </c>
    </row>
    <row r="17" spans="1:12" ht="22.5" x14ac:dyDescent="0.55000000000000004">
      <c r="A17" s="29" t="s">
        <v>93</v>
      </c>
      <c r="B17" s="29" t="s">
        <v>1240</v>
      </c>
      <c r="C17" s="53">
        <v>339</v>
      </c>
      <c r="D17" s="53">
        <v>315</v>
      </c>
      <c r="E17" s="53">
        <v>2.8250000000000002</v>
      </c>
      <c r="F17" s="53">
        <v>2.4000000000000004</v>
      </c>
      <c r="G17" s="53">
        <v>9.2548339414428078</v>
      </c>
      <c r="H17" s="53">
        <v>21.818437105068242</v>
      </c>
      <c r="I17" s="53">
        <v>1.9695612022493696</v>
      </c>
      <c r="J17" s="53">
        <v>0.1180184152367227</v>
      </c>
      <c r="K17" s="53">
        <v>3.2294775077290994</v>
      </c>
      <c r="L17" s="53">
        <v>36</v>
      </c>
    </row>
    <row r="18" spans="1:12" ht="22.5" x14ac:dyDescent="0.55000000000000004">
      <c r="A18" s="29" t="s">
        <v>93</v>
      </c>
      <c r="B18" s="29" t="s">
        <v>1267</v>
      </c>
      <c r="C18" s="53">
        <v>125</v>
      </c>
      <c r="D18" s="53">
        <v>115</v>
      </c>
      <c r="E18" s="53">
        <v>2.125</v>
      </c>
      <c r="F18" s="53">
        <v>1</v>
      </c>
      <c r="G18" s="53">
        <v>3.0658314094383448</v>
      </c>
      <c r="H18" s="53">
        <v>8.0451464251726552</v>
      </c>
      <c r="I18" s="53">
        <v>0.72623938136038702</v>
      </c>
      <c r="J18" s="53">
        <v>5.5257763147778242E-2</v>
      </c>
      <c r="K18" s="53">
        <v>1.17901559805983</v>
      </c>
      <c r="L18" s="53">
        <v>12</v>
      </c>
    </row>
    <row r="19" spans="1:12" ht="22.5" x14ac:dyDescent="0.6">
      <c r="A19" s="119" t="s">
        <v>1287</v>
      </c>
      <c r="B19" s="120"/>
      <c r="C19" s="51">
        <f t="shared" ref="C19:L19" si="0">SUM(C2:C18)</f>
        <v>103270</v>
      </c>
      <c r="D19" s="51">
        <f t="shared" si="0"/>
        <v>98245</v>
      </c>
      <c r="E19" s="51">
        <f t="shared" si="0"/>
        <v>303.27499999999998</v>
      </c>
      <c r="F19" s="51">
        <f t="shared" si="0"/>
        <v>502.49999999999994</v>
      </c>
      <c r="G19" s="51">
        <f t="shared" si="0"/>
        <v>2940.889073600767</v>
      </c>
      <c r="H19" s="51">
        <f t="shared" si="0"/>
        <v>6646.5781706206408</v>
      </c>
      <c r="I19" s="51">
        <f t="shared" si="0"/>
        <v>599.9899273046974</v>
      </c>
      <c r="J19" s="51">
        <f t="shared" si="0"/>
        <v>40.298726235741455</v>
      </c>
      <c r="K19" s="51">
        <f t="shared" si="0"/>
        <v>1007.238151577287</v>
      </c>
      <c r="L19" s="51">
        <f t="shared" si="0"/>
        <v>11355</v>
      </c>
    </row>
  </sheetData>
  <mergeCells count="1">
    <mergeCell ref="A19:B1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rightToLeft="1" workbookViewId="0">
      <selection activeCell="E2" sqref="E2:E30"/>
    </sheetView>
  </sheetViews>
  <sheetFormatPr defaultRowHeight="15" x14ac:dyDescent="0.25"/>
  <cols>
    <col min="3" max="3" width="10.7109375" bestFit="1" customWidth="1"/>
    <col min="4" max="4" width="11.140625" bestFit="1" customWidth="1"/>
    <col min="5" max="5" width="9.42578125" bestFit="1" customWidth="1"/>
    <col min="6" max="7" width="9.28515625" bestFit="1" customWidth="1"/>
    <col min="8" max="8" width="9.5703125" bestFit="1" customWidth="1"/>
    <col min="9" max="11" width="9.28515625" bestFit="1" customWidth="1"/>
    <col min="12" max="12" width="9.7109375" bestFit="1" customWidth="1"/>
  </cols>
  <sheetData>
    <row r="1" spans="1:12" ht="189" x14ac:dyDescent="0.25">
      <c r="A1" s="39" t="s">
        <v>0</v>
      </c>
      <c r="B1" s="39" t="s">
        <v>1</v>
      </c>
      <c r="C1" s="39" t="s">
        <v>2</v>
      </c>
      <c r="D1" s="39" t="s">
        <v>3</v>
      </c>
      <c r="E1" s="39" t="s">
        <v>1277</v>
      </c>
      <c r="F1" s="39" t="s">
        <v>1282</v>
      </c>
      <c r="G1" s="39" t="s">
        <v>1281</v>
      </c>
      <c r="H1" s="39" t="s">
        <v>1283</v>
      </c>
      <c r="I1" s="39" t="s">
        <v>1284</v>
      </c>
      <c r="J1" s="39" t="s">
        <v>1285</v>
      </c>
      <c r="K1" s="39" t="s">
        <v>1280</v>
      </c>
      <c r="L1" s="39" t="s">
        <v>1278</v>
      </c>
    </row>
    <row r="2" spans="1:12" ht="22.5" x14ac:dyDescent="0.45">
      <c r="A2" s="29" t="s">
        <v>39</v>
      </c>
      <c r="B2" s="29" t="s">
        <v>40</v>
      </c>
      <c r="C2" s="55">
        <v>111099</v>
      </c>
      <c r="D2" s="55">
        <v>108518</v>
      </c>
      <c r="E2" s="55">
        <v>689.20999999999992</v>
      </c>
      <c r="F2" s="55">
        <v>258.10000000000002</v>
      </c>
      <c r="G2" s="55">
        <v>2054.6523313531293</v>
      </c>
      <c r="H2" s="55">
        <v>4737.3722746928288</v>
      </c>
      <c r="I2" s="55">
        <v>498.53339776349873</v>
      </c>
      <c r="J2" s="55">
        <v>42.144976775307413</v>
      </c>
      <c r="K2" s="55">
        <v>1114.9053968433702</v>
      </c>
      <c r="L2" s="55">
        <v>7932</v>
      </c>
    </row>
    <row r="3" spans="1:12" ht="22.5" x14ac:dyDescent="0.45">
      <c r="A3" s="29" t="s">
        <v>39</v>
      </c>
      <c r="B3" s="29" t="s">
        <v>83</v>
      </c>
      <c r="C3" s="55">
        <v>44731</v>
      </c>
      <c r="D3" s="55">
        <v>42217</v>
      </c>
      <c r="E3" s="55">
        <v>202.11500000000001</v>
      </c>
      <c r="F3" s="55">
        <v>251.4</v>
      </c>
      <c r="G3" s="55">
        <v>899.40921782488101</v>
      </c>
      <c r="H3" s="55">
        <v>1907.3744967937148</v>
      </c>
      <c r="I3" s="55">
        <v>200.72095532236168</v>
      </c>
      <c r="J3" s="55">
        <v>18.256862237327187</v>
      </c>
      <c r="K3" s="55">
        <v>433.73413754894631</v>
      </c>
      <c r="L3" s="55">
        <v>3472</v>
      </c>
    </row>
    <row r="4" spans="1:12" ht="22.5" x14ac:dyDescent="0.45">
      <c r="A4" s="29" t="s">
        <v>39</v>
      </c>
      <c r="B4" s="29" t="s">
        <v>207</v>
      </c>
      <c r="C4" s="55">
        <v>14512</v>
      </c>
      <c r="D4" s="55">
        <v>13773</v>
      </c>
      <c r="E4" s="55">
        <v>-6.2650000000000095</v>
      </c>
      <c r="F4" s="55">
        <v>73.900000000000006</v>
      </c>
      <c r="G4" s="55">
        <v>314.30626774876214</v>
      </c>
      <c r="H4" s="55">
        <v>618.8061679253849</v>
      </c>
      <c r="I4" s="55">
        <v>65.119548045832033</v>
      </c>
      <c r="J4" s="55">
        <v>6.4862277331877314</v>
      </c>
      <c r="K4" s="55">
        <v>141.50271872614439</v>
      </c>
      <c r="L4" s="55">
        <v>1213</v>
      </c>
    </row>
    <row r="5" spans="1:12" ht="22.5" x14ac:dyDescent="0.45">
      <c r="A5" s="29" t="s">
        <v>39</v>
      </c>
      <c r="B5" s="29" t="s">
        <v>209</v>
      </c>
      <c r="C5" s="55">
        <v>16655</v>
      </c>
      <c r="D5" s="55">
        <v>16199</v>
      </c>
      <c r="E5" s="55">
        <v>119.30499999999999</v>
      </c>
      <c r="F5" s="55">
        <v>45.6</v>
      </c>
      <c r="G5" s="55">
        <v>304.58333690471011</v>
      </c>
      <c r="H5" s="55">
        <v>710.18582737026497</v>
      </c>
      <c r="I5" s="55">
        <v>74.735809861034497</v>
      </c>
      <c r="J5" s="55">
        <v>6.3501816002626157</v>
      </c>
      <c r="K5" s="55">
        <v>166.42725191641713</v>
      </c>
      <c r="L5" s="55">
        <v>1176</v>
      </c>
    </row>
    <row r="6" spans="1:12" ht="22.5" x14ac:dyDescent="0.45">
      <c r="A6" s="29" t="s">
        <v>39</v>
      </c>
      <c r="B6" s="29" t="s">
        <v>240</v>
      </c>
      <c r="C6" s="55">
        <v>13206</v>
      </c>
      <c r="D6" s="55">
        <v>12353</v>
      </c>
      <c r="E6" s="55">
        <v>74.434999999999988</v>
      </c>
      <c r="F6" s="55">
        <v>85.300000000000011</v>
      </c>
      <c r="G6" s="55">
        <v>263.89341008518812</v>
      </c>
      <c r="H6" s="55">
        <v>563.11702409196755</v>
      </c>
      <c r="I6" s="55">
        <v>59.259147704882707</v>
      </c>
      <c r="J6" s="55">
        <v>5.259168530744768</v>
      </c>
      <c r="K6" s="55">
        <v>126.91375041196994</v>
      </c>
      <c r="L6" s="55">
        <v>1019</v>
      </c>
    </row>
    <row r="7" spans="1:12" ht="22.5" x14ac:dyDescent="0.45">
      <c r="A7" s="29" t="s">
        <v>39</v>
      </c>
      <c r="B7" s="29" t="s">
        <v>256</v>
      </c>
      <c r="C7" s="55">
        <v>12971</v>
      </c>
      <c r="D7" s="55">
        <v>12574</v>
      </c>
      <c r="E7" s="55">
        <v>90.63</v>
      </c>
      <c r="F7" s="55">
        <v>39.700000000000003</v>
      </c>
      <c r="G7" s="55">
        <v>239.3764505978385</v>
      </c>
      <c r="H7" s="55">
        <v>553.09638948181964</v>
      </c>
      <c r="I7" s="55">
        <v>58.204634626687387</v>
      </c>
      <c r="J7" s="55">
        <v>4.7929821794934204</v>
      </c>
      <c r="K7" s="55">
        <v>129.18428702988018</v>
      </c>
      <c r="L7" s="55">
        <v>924</v>
      </c>
    </row>
    <row r="8" spans="1:12" ht="22.5" x14ac:dyDescent="0.45">
      <c r="A8" s="29" t="s">
        <v>39</v>
      </c>
      <c r="B8" s="29" t="s">
        <v>271</v>
      </c>
      <c r="C8" s="55">
        <v>10346</v>
      </c>
      <c r="D8" s="55">
        <v>9475</v>
      </c>
      <c r="E8" s="55">
        <v>16.125</v>
      </c>
      <c r="F8" s="55">
        <v>87.100000000000009</v>
      </c>
      <c r="G8" s="55">
        <v>227.77040148973825</v>
      </c>
      <c r="H8" s="55">
        <v>441.16376883655124</v>
      </c>
      <c r="I8" s="55">
        <v>46.425499178760901</v>
      </c>
      <c r="J8" s="55">
        <v>4.3477075129849796</v>
      </c>
      <c r="K8" s="55">
        <v>97.345404772396591</v>
      </c>
      <c r="L8" s="55">
        <v>879</v>
      </c>
    </row>
    <row r="9" spans="1:12" ht="22.5" x14ac:dyDescent="0.45">
      <c r="A9" s="29" t="s">
        <v>39</v>
      </c>
      <c r="B9" s="29" t="s">
        <v>277</v>
      </c>
      <c r="C9" s="55">
        <v>9498</v>
      </c>
      <c r="D9" s="55">
        <v>8614</v>
      </c>
      <c r="E9" s="55">
        <v>16.829999999999995</v>
      </c>
      <c r="F9" s="55">
        <v>88.4</v>
      </c>
      <c r="G9" s="55">
        <v>210.95990815212383</v>
      </c>
      <c r="H9" s="55">
        <v>405.00420224333692</v>
      </c>
      <c r="I9" s="55">
        <v>42.620277517868843</v>
      </c>
      <c r="J9" s="55">
        <v>4.2203144909879633</v>
      </c>
      <c r="K9" s="55">
        <v>88.499558491759799</v>
      </c>
      <c r="L9" s="55">
        <v>814</v>
      </c>
    </row>
    <row r="10" spans="1:12" ht="22.5" x14ac:dyDescent="0.45">
      <c r="A10" s="29" t="s">
        <v>39</v>
      </c>
      <c r="B10" s="29" t="s">
        <v>305</v>
      </c>
      <c r="C10" s="55">
        <v>8980</v>
      </c>
      <c r="D10" s="55">
        <v>8562</v>
      </c>
      <c r="E10" s="55">
        <v>53.79</v>
      </c>
      <c r="F10" s="55">
        <v>41.800000000000004</v>
      </c>
      <c r="G10" s="55">
        <v>173.2399412690404</v>
      </c>
      <c r="H10" s="55">
        <v>382.91616510267062</v>
      </c>
      <c r="I10" s="55">
        <v>40.295861456144685</v>
      </c>
      <c r="J10" s="55">
        <v>3.6156783648870277</v>
      </c>
      <c r="K10" s="55">
        <v>87.965314581663279</v>
      </c>
      <c r="L10" s="55">
        <v>669</v>
      </c>
    </row>
    <row r="11" spans="1:12" ht="22.5" x14ac:dyDescent="0.45">
      <c r="A11" s="29" t="s">
        <v>39</v>
      </c>
      <c r="B11" s="29" t="s">
        <v>345</v>
      </c>
      <c r="C11" s="55">
        <v>6996</v>
      </c>
      <c r="D11" s="55">
        <v>6657</v>
      </c>
      <c r="E11" s="55">
        <v>-2.0850000000000022</v>
      </c>
      <c r="F11" s="55">
        <v>33.9</v>
      </c>
      <c r="G11" s="55">
        <v>150.76388298394761</v>
      </c>
      <c r="H11" s="55">
        <v>298.31642439401821</v>
      </c>
      <c r="I11" s="55">
        <v>31.393078702359489</v>
      </c>
      <c r="J11" s="55">
        <v>2.8115399590549153</v>
      </c>
      <c r="K11" s="55">
        <v>68.393494413703863</v>
      </c>
      <c r="L11" s="55">
        <v>582</v>
      </c>
    </row>
    <row r="12" spans="1:12" ht="22.5" x14ac:dyDescent="0.45">
      <c r="A12" s="29" t="s">
        <v>39</v>
      </c>
      <c r="B12" s="29" t="s">
        <v>369</v>
      </c>
      <c r="C12" s="55">
        <v>6715</v>
      </c>
      <c r="D12" s="55">
        <v>6522</v>
      </c>
      <c r="E12" s="55">
        <v>61.589999999999996</v>
      </c>
      <c r="F12" s="55">
        <v>19.3</v>
      </c>
      <c r="G12" s="55">
        <v>118.39793610935709</v>
      </c>
      <c r="H12" s="55">
        <v>286.33430386018188</v>
      </c>
      <c r="I12" s="55">
        <v>30.13215029821955</v>
      </c>
      <c r="J12" s="55">
        <v>2.4928170398699265</v>
      </c>
      <c r="K12" s="55">
        <v>67.006515031722486</v>
      </c>
      <c r="L12" s="55">
        <v>457</v>
      </c>
    </row>
    <row r="13" spans="1:12" ht="22.5" x14ac:dyDescent="0.45">
      <c r="A13" s="29" t="s">
        <v>39</v>
      </c>
      <c r="B13" s="29" t="s">
        <v>386</v>
      </c>
      <c r="C13" s="55">
        <v>5869</v>
      </c>
      <c r="D13" s="55">
        <v>5641</v>
      </c>
      <c r="E13" s="55">
        <v>47.195</v>
      </c>
      <c r="F13" s="55">
        <v>22.8</v>
      </c>
      <c r="G13" s="55">
        <v>107.60551126927989</v>
      </c>
      <c r="H13" s="55">
        <v>250.26001926364967</v>
      </c>
      <c r="I13" s="55">
        <v>26.335903216716389</v>
      </c>
      <c r="J13" s="55">
        <v>2.3388637746074941</v>
      </c>
      <c r="K13" s="55">
        <v>57.955190324125503</v>
      </c>
      <c r="L13" s="55">
        <v>415</v>
      </c>
    </row>
    <row r="14" spans="1:12" ht="22.5" x14ac:dyDescent="0.45">
      <c r="A14" s="29" t="s">
        <v>39</v>
      </c>
      <c r="B14" s="29" t="s">
        <v>390</v>
      </c>
      <c r="C14" s="55">
        <v>5129</v>
      </c>
      <c r="D14" s="55">
        <v>4841</v>
      </c>
      <c r="E14" s="55">
        <v>-13.805000000000001</v>
      </c>
      <c r="F14" s="55">
        <v>28.8</v>
      </c>
      <c r="G14" s="55">
        <v>115.97379314124959</v>
      </c>
      <c r="H14" s="55">
        <v>218.70568049126922</v>
      </c>
      <c r="I14" s="55">
        <v>23.01530884282473</v>
      </c>
      <c r="J14" s="55">
        <v>2.3064146086271218</v>
      </c>
      <c r="K14" s="55">
        <v>49.736053245717351</v>
      </c>
      <c r="L14" s="55">
        <v>448</v>
      </c>
    </row>
    <row r="15" spans="1:12" ht="22.5" x14ac:dyDescent="0.45">
      <c r="A15" s="29" t="s">
        <v>39</v>
      </c>
      <c r="B15" s="29" t="s">
        <v>425</v>
      </c>
      <c r="C15" s="55">
        <v>4493</v>
      </c>
      <c r="D15" s="55">
        <v>4276</v>
      </c>
      <c r="E15" s="55">
        <v>-13.98</v>
      </c>
      <c r="F15" s="55">
        <v>21.700000000000003</v>
      </c>
      <c r="G15" s="55">
        <v>101.12916344489511</v>
      </c>
      <c r="H15" s="55">
        <v>191.58600554635848</v>
      </c>
      <c r="I15" s="55">
        <v>20.161392597155686</v>
      </c>
      <c r="J15" s="55">
        <v>2.0677329655270507</v>
      </c>
      <c r="K15" s="55">
        <v>43.931287684091586</v>
      </c>
      <c r="L15" s="55">
        <v>390</v>
      </c>
    </row>
    <row r="16" spans="1:12" ht="22.5" x14ac:dyDescent="0.45">
      <c r="A16" s="29" t="s">
        <v>39</v>
      </c>
      <c r="B16" s="29" t="s">
        <v>509</v>
      </c>
      <c r="C16" s="55">
        <v>3772</v>
      </c>
      <c r="D16" s="55">
        <v>3661</v>
      </c>
      <c r="E16" s="55">
        <v>10.294999999999998</v>
      </c>
      <c r="F16" s="55">
        <v>11.100000000000001</v>
      </c>
      <c r="G16" s="55">
        <v>75.051283538946421</v>
      </c>
      <c r="H16" s="55">
        <v>160.84184574245808</v>
      </c>
      <c r="I16" s="55">
        <v>16.926056727458548</v>
      </c>
      <c r="J16" s="55">
        <v>1.4933827276744627</v>
      </c>
      <c r="K16" s="55">
        <v>37.61282605506532</v>
      </c>
      <c r="L16" s="55">
        <v>290</v>
      </c>
    </row>
    <row r="17" spans="1:12" ht="22.5" x14ac:dyDescent="0.45">
      <c r="A17" s="29" t="s">
        <v>39</v>
      </c>
      <c r="B17" s="29" t="s">
        <v>547</v>
      </c>
      <c r="C17" s="55">
        <v>3328</v>
      </c>
      <c r="D17" s="55">
        <v>3116</v>
      </c>
      <c r="E17" s="55">
        <v>15.919999999999998</v>
      </c>
      <c r="F17" s="55">
        <v>21.200000000000003</v>
      </c>
      <c r="G17" s="55">
        <v>67.408432547919887</v>
      </c>
      <c r="H17" s="55">
        <v>141.90924247902981</v>
      </c>
      <c r="I17" s="55">
        <v>14.933700103123554</v>
      </c>
      <c r="J17" s="55">
        <v>1.3073408427203288</v>
      </c>
      <c r="K17" s="55">
        <v>32.01353892039976</v>
      </c>
      <c r="L17" s="55">
        <v>260</v>
      </c>
    </row>
    <row r="18" spans="1:12" ht="22.5" x14ac:dyDescent="0.45">
      <c r="A18" s="29" t="s">
        <v>39</v>
      </c>
      <c r="B18" s="29" t="s">
        <v>633</v>
      </c>
      <c r="C18" s="55">
        <v>2072</v>
      </c>
      <c r="D18" s="55">
        <v>1911</v>
      </c>
      <c r="E18" s="55">
        <v>10.344999999999999</v>
      </c>
      <c r="F18" s="55">
        <v>16.100000000000001</v>
      </c>
      <c r="G18" s="55">
        <v>42.646931253715763</v>
      </c>
      <c r="H18" s="55">
        <v>88.352148562665207</v>
      </c>
      <c r="I18" s="55">
        <v>9.2976642468966357</v>
      </c>
      <c r="J18" s="55">
        <v>1.042098956354842</v>
      </c>
      <c r="K18" s="55">
        <v>19.633463696047482</v>
      </c>
      <c r="L18" s="55">
        <v>165</v>
      </c>
    </row>
    <row r="19" spans="1:12" ht="22.5" x14ac:dyDescent="0.45">
      <c r="A19" s="29" t="s">
        <v>39</v>
      </c>
      <c r="B19" s="29" t="s">
        <v>657</v>
      </c>
      <c r="C19" s="55">
        <v>2453</v>
      </c>
      <c r="D19" s="55">
        <v>2307</v>
      </c>
      <c r="E19" s="55">
        <v>11.264999999999999</v>
      </c>
      <c r="F19" s="55">
        <v>14.600000000000001</v>
      </c>
      <c r="G19" s="55">
        <v>49.520601212789977</v>
      </c>
      <c r="H19" s="55">
        <v>104.59836893060702</v>
      </c>
      <c r="I19" s="55">
        <v>11.007321620481394</v>
      </c>
      <c r="J19" s="55">
        <v>0.98357027549394849</v>
      </c>
      <c r="K19" s="55">
        <v>23.701936549859518</v>
      </c>
      <c r="L19" s="55">
        <v>191</v>
      </c>
    </row>
    <row r="20" spans="1:12" ht="22.5" x14ac:dyDescent="0.45">
      <c r="A20" s="29" t="s">
        <v>39</v>
      </c>
      <c r="B20" s="29" t="s">
        <v>658</v>
      </c>
      <c r="C20" s="55">
        <v>2344</v>
      </c>
      <c r="D20" s="55">
        <v>2091</v>
      </c>
      <c r="E20" s="55">
        <v>11.244999999999999</v>
      </c>
      <c r="F20" s="55">
        <v>25.3</v>
      </c>
      <c r="G20" s="55">
        <v>50.698454761276651</v>
      </c>
      <c r="H20" s="55">
        <v>99.950500111432063</v>
      </c>
      <c r="I20" s="55">
        <v>10.518207043786541</v>
      </c>
      <c r="J20" s="55">
        <v>0.9780418990676627</v>
      </c>
      <c r="K20" s="55">
        <v>21.482769538689315</v>
      </c>
      <c r="L20" s="55">
        <v>196</v>
      </c>
    </row>
    <row r="21" spans="1:12" ht="22.5" x14ac:dyDescent="0.45">
      <c r="A21" s="29" t="s">
        <v>39</v>
      </c>
      <c r="B21" s="29" t="s">
        <v>688</v>
      </c>
      <c r="C21" s="55">
        <v>2482</v>
      </c>
      <c r="D21" s="55">
        <v>2396</v>
      </c>
      <c r="E21" s="55">
        <v>7.2199999999999989</v>
      </c>
      <c r="F21" s="55">
        <v>8.6</v>
      </c>
      <c r="G21" s="55">
        <v>49.65959530751806</v>
      </c>
      <c r="H21" s="55">
        <v>105.8349578824976</v>
      </c>
      <c r="I21" s="55">
        <v>11.137453021620392</v>
      </c>
      <c r="J21" s="55">
        <v>0.91206192824090582</v>
      </c>
      <c r="K21" s="55">
        <v>24.616315549832425</v>
      </c>
      <c r="L21" s="55">
        <v>192</v>
      </c>
    </row>
    <row r="22" spans="1:12" ht="22.5" x14ac:dyDescent="0.45">
      <c r="A22" s="29" t="s">
        <v>39</v>
      </c>
      <c r="B22" s="29" t="s">
        <v>700</v>
      </c>
      <c r="C22" s="55">
        <v>2260</v>
      </c>
      <c r="D22" s="55">
        <v>2123</v>
      </c>
      <c r="E22" s="55">
        <v>14.885</v>
      </c>
      <c r="F22" s="55">
        <v>13.700000000000001</v>
      </c>
      <c r="G22" s="55">
        <v>44.132243802780444</v>
      </c>
      <c r="H22" s="55">
        <v>96.368656250783474</v>
      </c>
      <c r="I22" s="55">
        <v>10.141274709452894</v>
      </c>
      <c r="J22" s="55">
        <v>0.89139060769044665</v>
      </c>
      <c r="K22" s="55">
        <v>21.811535021825641</v>
      </c>
      <c r="L22" s="55">
        <v>170</v>
      </c>
    </row>
    <row r="23" spans="1:12" ht="22.5" x14ac:dyDescent="0.45">
      <c r="A23" s="29" t="s">
        <v>39</v>
      </c>
      <c r="B23" s="29" t="s">
        <v>723</v>
      </c>
      <c r="C23" s="55">
        <v>1960</v>
      </c>
      <c r="D23" s="55">
        <v>1777</v>
      </c>
      <c r="E23" s="55">
        <v>-1.4850000000000008</v>
      </c>
      <c r="F23" s="55">
        <v>18.3</v>
      </c>
      <c r="G23" s="55">
        <v>45.295105513908197</v>
      </c>
      <c r="H23" s="55">
        <v>83.576356748467092</v>
      </c>
      <c r="I23" s="55">
        <v>8.7950878011184397</v>
      </c>
      <c r="J23" s="55">
        <v>0.8416352198538759</v>
      </c>
      <c r="K23" s="55">
        <v>18.256758235414114</v>
      </c>
      <c r="L23" s="55">
        <v>175</v>
      </c>
    </row>
    <row r="24" spans="1:12" ht="22.5" x14ac:dyDescent="0.45">
      <c r="A24" s="29" t="s">
        <v>39</v>
      </c>
      <c r="B24" s="29" t="s">
        <v>746</v>
      </c>
      <c r="C24" s="55">
        <v>2316</v>
      </c>
      <c r="D24" s="55">
        <v>2216</v>
      </c>
      <c r="E24" s="55">
        <v>-0.98000000000000109</v>
      </c>
      <c r="F24" s="55">
        <v>10</v>
      </c>
      <c r="G24" s="55">
        <v>49.673665506450192</v>
      </c>
      <c r="H24" s="55">
        <v>98.756552157882538</v>
      </c>
      <c r="I24" s="55">
        <v>10.392562932341992</v>
      </c>
      <c r="J24" s="55">
        <v>0.7992109398869448</v>
      </c>
      <c r="K24" s="55">
        <v>22.767009707190589</v>
      </c>
      <c r="L24" s="55">
        <v>192</v>
      </c>
    </row>
    <row r="25" spans="1:12" ht="22.5" x14ac:dyDescent="0.45">
      <c r="A25" s="29" t="s">
        <v>39</v>
      </c>
      <c r="B25" s="29" t="s">
        <v>807</v>
      </c>
      <c r="C25" s="55">
        <v>1610</v>
      </c>
      <c r="D25" s="55">
        <v>1449</v>
      </c>
      <c r="E25" s="55">
        <v>-2.6450000000000005</v>
      </c>
      <c r="F25" s="55">
        <v>16.100000000000001</v>
      </c>
      <c r="G25" s="55">
        <v>38.038816102731786</v>
      </c>
      <c r="H25" s="55">
        <v>68.65200732909797</v>
      </c>
      <c r="I25" s="55">
        <v>7.2245364080615753</v>
      </c>
      <c r="J25" s="55">
        <v>0.69429196988374142</v>
      </c>
      <c r="K25" s="55">
        <v>14.886912033266771</v>
      </c>
      <c r="L25" s="55">
        <v>147</v>
      </c>
    </row>
    <row r="26" spans="1:12" ht="22.5" x14ac:dyDescent="0.45">
      <c r="A26" s="29" t="s">
        <v>39</v>
      </c>
      <c r="B26" s="29" t="s">
        <v>903</v>
      </c>
      <c r="C26" s="55">
        <v>1317</v>
      </c>
      <c r="D26" s="55">
        <v>1184</v>
      </c>
      <c r="E26" s="55">
        <v>-1.4200000000000004</v>
      </c>
      <c r="F26" s="55">
        <v>13.3</v>
      </c>
      <c r="G26" s="55">
        <v>30.894673246912792</v>
      </c>
      <c r="H26" s="55">
        <v>56.158194815168955</v>
      </c>
      <c r="I26" s="55">
        <v>5.909760527588257</v>
      </c>
      <c r="J26" s="55">
        <v>0.57471078414125865</v>
      </c>
      <c r="K26" s="55">
        <v>12.164322876044068</v>
      </c>
      <c r="L26" s="55">
        <v>119</v>
      </c>
    </row>
    <row r="27" spans="1:12" ht="22.5" x14ac:dyDescent="0.45">
      <c r="A27" s="29" t="s">
        <v>39</v>
      </c>
      <c r="B27" s="29" t="s">
        <v>949</v>
      </c>
      <c r="C27" s="55">
        <v>1255</v>
      </c>
      <c r="D27" s="55">
        <v>1215</v>
      </c>
      <c r="E27" s="55">
        <v>0.125</v>
      </c>
      <c r="F27" s="55">
        <v>4</v>
      </c>
      <c r="G27" s="55">
        <v>26.217739483269995</v>
      </c>
      <c r="H27" s="55">
        <v>53.514452918023565</v>
      </c>
      <c r="I27" s="55">
        <v>5.6315485665324703</v>
      </c>
      <c r="J27" s="55">
        <v>0.50512535042779383</v>
      </c>
      <c r="K27" s="55">
        <v>12.482814437832387</v>
      </c>
      <c r="L27" s="55">
        <v>101</v>
      </c>
    </row>
    <row r="28" spans="1:12" ht="22.5" x14ac:dyDescent="0.45">
      <c r="A28" s="29" t="s">
        <v>39</v>
      </c>
      <c r="B28" s="29" t="s">
        <v>971</v>
      </c>
      <c r="C28" s="55">
        <v>1352</v>
      </c>
      <c r="D28" s="55">
        <v>1330</v>
      </c>
      <c r="E28" s="55">
        <v>3.65</v>
      </c>
      <c r="F28" s="55">
        <v>2.2000000000000002</v>
      </c>
      <c r="G28" s="55">
        <v>26.375489209652994</v>
      </c>
      <c r="H28" s="55">
        <v>57.650629757105868</v>
      </c>
      <c r="I28" s="55">
        <v>6.0668156668939437</v>
      </c>
      <c r="J28" s="55">
        <v>0.48181002376041537</v>
      </c>
      <c r="K28" s="55">
        <v>13.66431539285356</v>
      </c>
      <c r="L28" s="55">
        <v>102</v>
      </c>
    </row>
    <row r="29" spans="1:12" ht="22.5" x14ac:dyDescent="0.45">
      <c r="A29" s="29" t="s">
        <v>39</v>
      </c>
      <c r="B29" s="29" t="s">
        <v>1072</v>
      </c>
      <c r="C29" s="55">
        <v>959</v>
      </c>
      <c r="D29" s="55">
        <v>893</v>
      </c>
      <c r="E29" s="55">
        <v>-2.2650000000000006</v>
      </c>
      <c r="F29" s="55">
        <v>6.6000000000000005</v>
      </c>
      <c r="G29" s="55">
        <v>21.980083572165977</v>
      </c>
      <c r="H29" s="55">
        <v>40.892717409071395</v>
      </c>
      <c r="I29" s="55">
        <v>4.3033108169758076</v>
      </c>
      <c r="J29" s="55">
        <v>0.3592242856123426</v>
      </c>
      <c r="K29" s="55">
        <v>9.1746117637731039</v>
      </c>
      <c r="L29" s="55">
        <v>85</v>
      </c>
    </row>
    <row r="30" spans="1:12" ht="22.5" x14ac:dyDescent="0.45">
      <c r="A30" s="29" t="s">
        <v>39</v>
      </c>
      <c r="B30" s="29" t="s">
        <v>1115</v>
      </c>
      <c r="C30" s="55">
        <v>593</v>
      </c>
      <c r="D30" s="55">
        <v>541</v>
      </c>
      <c r="E30" s="55">
        <v>-2.5049999999999999</v>
      </c>
      <c r="F30" s="55">
        <v>5.2</v>
      </c>
      <c r="G30" s="55">
        <v>14.301338659465975</v>
      </c>
      <c r="H30" s="55">
        <v>25.286112016245397</v>
      </c>
      <c r="I30" s="55">
        <v>2.6609627888077725</v>
      </c>
      <c r="J30" s="55">
        <v>0.2997341479816602</v>
      </c>
      <c r="K30" s="55">
        <v>5.5581914492735152</v>
      </c>
      <c r="L30" s="55">
        <v>55</v>
      </c>
    </row>
    <row r="31" spans="1:12" ht="23.25" x14ac:dyDescent="0.6">
      <c r="A31" s="113" t="s">
        <v>1287</v>
      </c>
      <c r="B31" s="113"/>
      <c r="C31" s="51">
        <f t="shared" ref="C31:L31" si="0">SUM(C2:C30)</f>
        <v>301273</v>
      </c>
      <c r="D31" s="51">
        <f t="shared" si="0"/>
        <v>288432</v>
      </c>
      <c r="E31" s="51">
        <f t="shared" si="0"/>
        <v>1408.7399999999996</v>
      </c>
      <c r="F31" s="51">
        <f t="shared" si="0"/>
        <v>1284.0999999999995</v>
      </c>
      <c r="G31" s="51">
        <f t="shared" si="0"/>
        <v>5913.9560060936465</v>
      </c>
      <c r="H31" s="51">
        <f t="shared" si="0"/>
        <v>12846.58149320455</v>
      </c>
      <c r="I31" s="51">
        <f t="shared" si="0"/>
        <v>1351.8992281154874</v>
      </c>
      <c r="J31" s="51">
        <f t="shared" si="0"/>
        <v>119.65509773166023</v>
      </c>
      <c r="K31" s="51">
        <f t="shared" si="0"/>
        <v>2963.3276822492762</v>
      </c>
      <c r="L31" s="51">
        <f t="shared" si="0"/>
        <v>22830</v>
      </c>
    </row>
  </sheetData>
  <mergeCells count="1">
    <mergeCell ref="A31:B3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rightToLeft="1" workbookViewId="0">
      <selection activeCell="E2" sqref="E2:E53"/>
    </sheetView>
  </sheetViews>
  <sheetFormatPr defaultRowHeight="15" x14ac:dyDescent="0.25"/>
  <cols>
    <col min="3" max="3" width="11.7109375" bestFit="1" customWidth="1"/>
    <col min="4" max="4" width="11.5703125" bestFit="1" customWidth="1"/>
    <col min="5" max="5" width="10.28515625" bestFit="1" customWidth="1"/>
    <col min="6" max="7" width="9.42578125" bestFit="1" customWidth="1"/>
    <col min="8" max="8" width="10" bestFit="1" customWidth="1"/>
    <col min="9" max="11" width="9.42578125" bestFit="1" customWidth="1"/>
    <col min="12" max="12" width="10.42578125" bestFit="1" customWidth="1"/>
  </cols>
  <sheetData>
    <row r="1" spans="1:12" ht="189" x14ac:dyDescent="0.25">
      <c r="A1" s="42" t="s">
        <v>0</v>
      </c>
      <c r="B1" s="42" t="s">
        <v>1</v>
      </c>
      <c r="C1" s="42" t="s">
        <v>2</v>
      </c>
      <c r="D1" s="42" t="s">
        <v>3</v>
      </c>
      <c r="E1" s="42" t="s">
        <v>1277</v>
      </c>
      <c r="F1" s="42" t="s">
        <v>1282</v>
      </c>
      <c r="G1" s="42" t="s">
        <v>1281</v>
      </c>
      <c r="H1" s="42" t="s">
        <v>1283</v>
      </c>
      <c r="I1" s="42" t="s">
        <v>1284</v>
      </c>
      <c r="J1" s="42" t="s">
        <v>1285</v>
      </c>
      <c r="K1" s="42" t="s">
        <v>1280</v>
      </c>
      <c r="L1" s="42" t="s">
        <v>1278</v>
      </c>
    </row>
    <row r="2" spans="1:12" ht="22.5" x14ac:dyDescent="0.25">
      <c r="A2" s="62" t="s">
        <v>21</v>
      </c>
      <c r="B2" s="62" t="s">
        <v>22</v>
      </c>
      <c r="C2" s="54">
        <v>228142</v>
      </c>
      <c r="D2" s="54">
        <v>224645</v>
      </c>
      <c r="E2" s="54">
        <v>1802.875</v>
      </c>
      <c r="F2" s="54">
        <v>349.70000000000005</v>
      </c>
      <c r="G2" s="54">
        <v>3609.5590163349962</v>
      </c>
      <c r="H2" s="54">
        <v>8435.3139787338714</v>
      </c>
      <c r="I2" s="54">
        <v>1185.085402593458</v>
      </c>
      <c r="J2" s="54">
        <v>123.79009652542696</v>
      </c>
      <c r="K2" s="54">
        <v>2282.1012153156862</v>
      </c>
      <c r="L2" s="54">
        <v>13935</v>
      </c>
    </row>
    <row r="3" spans="1:12" ht="22.5" x14ac:dyDescent="0.25">
      <c r="A3" s="62" t="s">
        <v>21</v>
      </c>
      <c r="B3" s="62" t="s">
        <v>105</v>
      </c>
      <c r="C3" s="54">
        <v>41053</v>
      </c>
      <c r="D3" s="54">
        <v>40105</v>
      </c>
      <c r="E3" s="54">
        <v>522.67499999999995</v>
      </c>
      <c r="F3" s="54">
        <v>94.800000000000011</v>
      </c>
      <c r="G3" s="54">
        <v>590.46801507580733</v>
      </c>
      <c r="H3" s="54">
        <v>1517.8921231906515</v>
      </c>
      <c r="I3" s="54">
        <v>213.25012944862948</v>
      </c>
      <c r="J3" s="54">
        <v>21.584054301047392</v>
      </c>
      <c r="K3" s="54">
        <v>407.41467310750562</v>
      </c>
      <c r="L3" s="54">
        <v>2280</v>
      </c>
    </row>
    <row r="4" spans="1:12" ht="22.5" x14ac:dyDescent="0.25">
      <c r="A4" s="62" t="s">
        <v>21</v>
      </c>
      <c r="B4" s="62" t="s">
        <v>117</v>
      </c>
      <c r="C4" s="54">
        <v>34497</v>
      </c>
      <c r="D4" s="54">
        <v>33730</v>
      </c>
      <c r="E4" s="54">
        <v>425.45</v>
      </c>
      <c r="F4" s="54">
        <v>76.7</v>
      </c>
      <c r="G4" s="54">
        <v>499.95963375434928</v>
      </c>
      <c r="H4" s="54">
        <v>1275.4908185445133</v>
      </c>
      <c r="I4" s="54">
        <v>179.19493619441627</v>
      </c>
      <c r="J4" s="54">
        <v>18.399894743512053</v>
      </c>
      <c r="K4" s="54">
        <v>342.65295908031828</v>
      </c>
      <c r="L4" s="54">
        <v>1930</v>
      </c>
    </row>
    <row r="5" spans="1:12" ht="22.5" x14ac:dyDescent="0.25">
      <c r="A5" s="62" t="s">
        <v>21</v>
      </c>
      <c r="B5" s="62" t="s">
        <v>147</v>
      </c>
      <c r="C5" s="54">
        <v>27318</v>
      </c>
      <c r="D5" s="54">
        <v>26961</v>
      </c>
      <c r="E5" s="54">
        <v>195.69499999999999</v>
      </c>
      <c r="F5" s="54">
        <v>35.700000000000003</v>
      </c>
      <c r="G5" s="54">
        <v>437.45565597767836</v>
      </c>
      <c r="H5" s="54">
        <v>1010.0547346435636</v>
      </c>
      <c r="I5" s="54">
        <v>141.90356456964557</v>
      </c>
      <c r="J5" s="54">
        <v>14.462612546360701</v>
      </c>
      <c r="K5" s="54">
        <v>273.88871715874478</v>
      </c>
      <c r="L5" s="54">
        <v>1689</v>
      </c>
    </row>
    <row r="6" spans="1:12" ht="22.5" x14ac:dyDescent="0.25">
      <c r="A6" s="62" t="s">
        <v>21</v>
      </c>
      <c r="B6" s="62" t="s">
        <v>204</v>
      </c>
      <c r="C6" s="54">
        <v>16832</v>
      </c>
      <c r="D6" s="54">
        <v>16303</v>
      </c>
      <c r="E6" s="54">
        <v>142.38499999999999</v>
      </c>
      <c r="F6" s="54">
        <v>52.900000000000006</v>
      </c>
      <c r="G6" s="54">
        <v>271.2881229133917</v>
      </c>
      <c r="H6" s="54">
        <v>622.34575347830969</v>
      </c>
      <c r="I6" s="54">
        <v>87.433955591048914</v>
      </c>
      <c r="J6" s="54">
        <v>9.8628664174803973</v>
      </c>
      <c r="K6" s="54">
        <v>165.61729000552708</v>
      </c>
      <c r="L6" s="54">
        <v>1047</v>
      </c>
    </row>
    <row r="7" spans="1:12" ht="22.5" x14ac:dyDescent="0.25">
      <c r="A7" s="62" t="s">
        <v>21</v>
      </c>
      <c r="B7" s="62" t="s">
        <v>213</v>
      </c>
      <c r="C7" s="54">
        <v>16696</v>
      </c>
      <c r="D7" s="54">
        <v>16391</v>
      </c>
      <c r="E7" s="54">
        <v>183.44499999999999</v>
      </c>
      <c r="F7" s="54">
        <v>30.5</v>
      </c>
      <c r="G7" s="54">
        <v>247.57715092333333</v>
      </c>
      <c r="H7" s="54">
        <v>617.31729444355142</v>
      </c>
      <c r="I7" s="54">
        <v>86.727502527813257</v>
      </c>
      <c r="J7" s="54">
        <v>9.3897299078449077</v>
      </c>
      <c r="K7" s="54">
        <v>166.51125562660826</v>
      </c>
      <c r="L7" s="54">
        <v>956</v>
      </c>
    </row>
    <row r="8" spans="1:12" ht="22.5" x14ac:dyDescent="0.25">
      <c r="A8" s="62" t="s">
        <v>21</v>
      </c>
      <c r="B8" s="62" t="s">
        <v>228</v>
      </c>
      <c r="C8" s="54">
        <v>15331</v>
      </c>
      <c r="D8" s="54">
        <v>15067</v>
      </c>
      <c r="E8" s="54">
        <v>73.465000000000003</v>
      </c>
      <c r="F8" s="54">
        <v>26.400000000000002</v>
      </c>
      <c r="G8" s="54">
        <v>260.0529558194163</v>
      </c>
      <c r="H8" s="54">
        <v>566.84783427851505</v>
      </c>
      <c r="I8" s="54">
        <v>79.636999356367099</v>
      </c>
      <c r="J8" s="54">
        <v>8.5712528984870158</v>
      </c>
      <c r="K8" s="54">
        <v>153.0611365094324</v>
      </c>
      <c r="L8" s="54">
        <v>1004</v>
      </c>
    </row>
    <row r="9" spans="1:12" ht="22.5" x14ac:dyDescent="0.25">
      <c r="A9" s="62" t="s">
        <v>21</v>
      </c>
      <c r="B9" s="62" t="s">
        <v>234</v>
      </c>
      <c r="C9" s="54">
        <v>15675</v>
      </c>
      <c r="D9" s="54">
        <v>15440</v>
      </c>
      <c r="E9" s="54">
        <v>58</v>
      </c>
      <c r="F9" s="54">
        <v>23.5</v>
      </c>
      <c r="G9" s="54">
        <v>270.97723647256225</v>
      </c>
      <c r="H9" s="54">
        <v>579.56687771937402</v>
      </c>
      <c r="I9" s="54">
        <v>81.423910045727894</v>
      </c>
      <c r="J9" s="54">
        <v>8.1813112272137491</v>
      </c>
      <c r="K9" s="54">
        <v>156.85033169878784</v>
      </c>
      <c r="L9" s="54">
        <v>1046</v>
      </c>
    </row>
    <row r="10" spans="1:12" ht="22.5" x14ac:dyDescent="0.25">
      <c r="A10" s="62" t="s">
        <v>21</v>
      </c>
      <c r="B10" s="62" t="s">
        <v>264</v>
      </c>
      <c r="C10" s="54">
        <v>13191</v>
      </c>
      <c r="D10" s="54">
        <v>12905</v>
      </c>
      <c r="E10" s="54">
        <v>77.974999999999994</v>
      </c>
      <c r="F10" s="54">
        <v>28.6</v>
      </c>
      <c r="G10" s="54">
        <v>220.59989853598441</v>
      </c>
      <c r="H10" s="54">
        <v>487.72355240805507</v>
      </c>
      <c r="I10" s="54">
        <v>68.520752626041244</v>
      </c>
      <c r="J10" s="54">
        <v>6.9173686391417197</v>
      </c>
      <c r="K10" s="54">
        <v>131.09802659150628</v>
      </c>
      <c r="L10" s="54">
        <v>852</v>
      </c>
    </row>
    <row r="11" spans="1:12" ht="22.5" x14ac:dyDescent="0.25">
      <c r="A11" s="62" t="s">
        <v>21</v>
      </c>
      <c r="B11" s="62" t="s">
        <v>275</v>
      </c>
      <c r="C11" s="54">
        <v>11849</v>
      </c>
      <c r="D11" s="54">
        <v>11615</v>
      </c>
      <c r="E11" s="54">
        <v>53.024999999999999</v>
      </c>
      <c r="F11" s="54">
        <v>23.400000000000002</v>
      </c>
      <c r="G11" s="54">
        <v>203.27766166710748</v>
      </c>
      <c r="H11" s="54">
        <v>438.10449340330865</v>
      </c>
      <c r="I11" s="54">
        <v>61.549723134407003</v>
      </c>
      <c r="J11" s="54">
        <v>6.5246962838959526</v>
      </c>
      <c r="K11" s="54">
        <v>117.99330328247545</v>
      </c>
      <c r="L11" s="54">
        <v>785</v>
      </c>
    </row>
    <row r="12" spans="1:12" ht="22.5" x14ac:dyDescent="0.25">
      <c r="A12" s="62" t="s">
        <v>21</v>
      </c>
      <c r="B12" s="62" t="s">
        <v>367</v>
      </c>
      <c r="C12" s="54">
        <v>7143</v>
      </c>
      <c r="D12" s="54">
        <v>6913</v>
      </c>
      <c r="E12" s="54">
        <v>18.934999999999995</v>
      </c>
      <c r="F12" s="54">
        <v>23</v>
      </c>
      <c r="G12" s="54">
        <v>129.93643407262647</v>
      </c>
      <c r="H12" s="54">
        <v>264.10502121527838</v>
      </c>
      <c r="I12" s="54">
        <v>37.104369343325949</v>
      </c>
      <c r="J12" s="54">
        <v>3.8042068648914289</v>
      </c>
      <c r="K12" s="54">
        <v>70.227094756069974</v>
      </c>
      <c r="L12" s="54">
        <v>502</v>
      </c>
    </row>
    <row r="13" spans="1:12" ht="22.5" x14ac:dyDescent="0.25">
      <c r="A13" s="62" t="s">
        <v>21</v>
      </c>
      <c r="B13" s="62" t="s">
        <v>381</v>
      </c>
      <c r="C13" s="54">
        <v>6796</v>
      </c>
      <c r="D13" s="54">
        <v>6676</v>
      </c>
      <c r="E13" s="54">
        <v>17.619999999999997</v>
      </c>
      <c r="F13" s="54">
        <v>12</v>
      </c>
      <c r="G13" s="54">
        <v>120.65591198406968</v>
      </c>
      <c r="H13" s="54">
        <v>251.27505588394678</v>
      </c>
      <c r="I13" s="54">
        <v>35.301875130511434</v>
      </c>
      <c r="J13" s="54">
        <v>3.6270764978751417</v>
      </c>
      <c r="K13" s="54">
        <v>67.819482799294548</v>
      </c>
      <c r="L13" s="54">
        <v>466</v>
      </c>
    </row>
    <row r="14" spans="1:12" ht="22.5" x14ac:dyDescent="0.25">
      <c r="A14" s="62" t="s">
        <v>21</v>
      </c>
      <c r="B14" s="62" t="s">
        <v>384</v>
      </c>
      <c r="C14" s="54">
        <v>6212</v>
      </c>
      <c r="D14" s="54">
        <v>6132</v>
      </c>
      <c r="E14" s="54">
        <v>56.54</v>
      </c>
      <c r="F14" s="54">
        <v>8</v>
      </c>
      <c r="G14" s="54">
        <v>95.137219157167962</v>
      </c>
      <c r="H14" s="54">
        <v>229.68226120527919</v>
      </c>
      <c r="I14" s="54">
        <v>32.26828256485242</v>
      </c>
      <c r="J14" s="54">
        <v>3.5533480306175913</v>
      </c>
      <c r="K14" s="54">
        <v>62.293149868974552</v>
      </c>
      <c r="L14" s="54">
        <v>367</v>
      </c>
    </row>
    <row r="15" spans="1:12" ht="22.5" x14ac:dyDescent="0.25">
      <c r="A15" s="62" t="s">
        <v>21</v>
      </c>
      <c r="B15" s="62" t="s">
        <v>416</v>
      </c>
      <c r="C15" s="54">
        <v>5759</v>
      </c>
      <c r="D15" s="54">
        <v>5683</v>
      </c>
      <c r="E15" s="54">
        <v>28.784999999999997</v>
      </c>
      <c r="F15" s="54">
        <v>7.6000000000000005</v>
      </c>
      <c r="G15" s="54">
        <v>96.530620509658306</v>
      </c>
      <c r="H15" s="54">
        <v>212.93305574391547</v>
      </c>
      <c r="I15" s="54">
        <v>29.915170523339516</v>
      </c>
      <c r="J15" s="54">
        <v>3.2587982527837234</v>
      </c>
      <c r="K15" s="54">
        <v>57.731893461412646</v>
      </c>
      <c r="L15" s="54">
        <v>373</v>
      </c>
    </row>
    <row r="16" spans="1:12" ht="22.5" x14ac:dyDescent="0.25">
      <c r="A16" s="62" t="s">
        <v>21</v>
      </c>
      <c r="B16" s="62" t="s">
        <v>443</v>
      </c>
      <c r="C16" s="54">
        <v>4950</v>
      </c>
      <c r="D16" s="54">
        <v>4877</v>
      </c>
      <c r="E16" s="54">
        <v>60.614999999999995</v>
      </c>
      <c r="F16" s="54">
        <v>7.3000000000000007</v>
      </c>
      <c r="G16" s="54">
        <v>70.655434163369577</v>
      </c>
      <c r="H16" s="54">
        <v>183.02111927980232</v>
      </c>
      <c r="I16" s="54">
        <v>25.712813698650912</v>
      </c>
      <c r="J16" s="54">
        <v>2.8453726993469415</v>
      </c>
      <c r="K16" s="54">
        <v>49.543981068328264</v>
      </c>
      <c r="L16" s="54">
        <v>273</v>
      </c>
    </row>
    <row r="17" spans="1:12" ht="22.5" x14ac:dyDescent="0.25">
      <c r="A17" s="62" t="s">
        <v>21</v>
      </c>
      <c r="B17" s="62" t="s">
        <v>446</v>
      </c>
      <c r="C17" s="54">
        <v>5268</v>
      </c>
      <c r="D17" s="54">
        <v>5190</v>
      </c>
      <c r="E17" s="54">
        <v>16.350000000000001</v>
      </c>
      <c r="F17" s="54">
        <v>7.8000000000000007</v>
      </c>
      <c r="G17" s="54">
        <v>92.115240973090053</v>
      </c>
      <c r="H17" s="54">
        <v>194.77883966989873</v>
      </c>
      <c r="I17" s="54">
        <v>27.364667184746061</v>
      </c>
      <c r="J17" s="54">
        <v>2.811512218087918</v>
      </c>
      <c r="K17" s="54">
        <v>52.723654243310165</v>
      </c>
      <c r="L17" s="54">
        <v>356</v>
      </c>
    </row>
    <row r="18" spans="1:12" ht="22.5" x14ac:dyDescent="0.25">
      <c r="A18" s="62" t="s">
        <v>21</v>
      </c>
      <c r="B18" s="62" t="s">
        <v>467</v>
      </c>
      <c r="C18" s="54">
        <v>5037</v>
      </c>
      <c r="D18" s="54">
        <v>4868</v>
      </c>
      <c r="E18" s="54">
        <v>81.36</v>
      </c>
      <c r="F18" s="54">
        <v>16.900000000000002</v>
      </c>
      <c r="G18" s="54">
        <v>68.112254358314829</v>
      </c>
      <c r="H18" s="54">
        <v>186.23785410350794</v>
      </c>
      <c r="I18" s="54">
        <v>26.164735878809019</v>
      </c>
      <c r="J18" s="54">
        <v>2.5526433774947415</v>
      </c>
      <c r="K18" s="54">
        <v>49.452552766172232</v>
      </c>
      <c r="L18" s="54">
        <v>263</v>
      </c>
    </row>
    <row r="19" spans="1:12" ht="22.5" x14ac:dyDescent="0.25">
      <c r="A19" s="62" t="s">
        <v>21</v>
      </c>
      <c r="B19" s="62" t="s">
        <v>473</v>
      </c>
      <c r="C19" s="54">
        <v>4312</v>
      </c>
      <c r="D19" s="54">
        <v>4220</v>
      </c>
      <c r="E19" s="54">
        <v>9.5</v>
      </c>
      <c r="F19" s="54">
        <v>9.2000000000000011</v>
      </c>
      <c r="G19" s="54">
        <v>77.570124721726671</v>
      </c>
      <c r="H19" s="54">
        <v>159.4317305726278</v>
      </c>
      <c r="I19" s="54">
        <v>22.398717710824794</v>
      </c>
      <c r="J19" s="54">
        <v>2.5023987924007076</v>
      </c>
      <c r="K19" s="54">
        <v>42.86971501093813</v>
      </c>
      <c r="L19" s="54">
        <v>299</v>
      </c>
    </row>
    <row r="20" spans="1:12" ht="22.5" x14ac:dyDescent="0.25">
      <c r="A20" s="62" t="s">
        <v>21</v>
      </c>
      <c r="B20" s="62" t="s">
        <v>496</v>
      </c>
      <c r="C20" s="54">
        <v>3958</v>
      </c>
      <c r="D20" s="54">
        <v>3899</v>
      </c>
      <c r="E20" s="54">
        <v>34.504999999999995</v>
      </c>
      <c r="F20" s="54">
        <v>5.9</v>
      </c>
      <c r="G20" s="54">
        <v>61.362524230186132</v>
      </c>
      <c r="H20" s="54">
        <v>146.34294749686012</v>
      </c>
      <c r="I20" s="54">
        <v>20.559861943284911</v>
      </c>
      <c r="J20" s="54">
        <v>2.3724182353096186</v>
      </c>
      <c r="K20" s="54">
        <v>39.608772234039755</v>
      </c>
      <c r="L20" s="54">
        <v>237</v>
      </c>
    </row>
    <row r="21" spans="1:12" ht="22.5" x14ac:dyDescent="0.25">
      <c r="A21" s="62" t="s">
        <v>21</v>
      </c>
      <c r="B21" s="62" t="s">
        <v>506</v>
      </c>
      <c r="C21" s="54">
        <v>4288</v>
      </c>
      <c r="D21" s="54">
        <v>4116</v>
      </c>
      <c r="E21" s="54">
        <v>4.2199999999999989</v>
      </c>
      <c r="F21" s="54">
        <v>17.2</v>
      </c>
      <c r="G21" s="54">
        <v>81.563390688062483</v>
      </c>
      <c r="H21" s="54">
        <v>158.54435544884694</v>
      </c>
      <c r="I21" s="54">
        <v>22.274049523194972</v>
      </c>
      <c r="J21" s="54">
        <v>2.2906797617327297</v>
      </c>
      <c r="K21" s="54">
        <v>41.813210186024008</v>
      </c>
      <c r="L21" s="54">
        <v>315</v>
      </c>
    </row>
    <row r="22" spans="1:12" ht="22.5" x14ac:dyDescent="0.25">
      <c r="A22" s="62" t="s">
        <v>21</v>
      </c>
      <c r="B22" s="62" t="s">
        <v>512</v>
      </c>
      <c r="C22" s="54">
        <v>4329</v>
      </c>
      <c r="D22" s="54">
        <v>4248</v>
      </c>
      <c r="E22" s="54">
        <v>36.86</v>
      </c>
      <c r="F22" s="54">
        <v>8.1</v>
      </c>
      <c r="G22" s="54">
        <v>68.058220081023322</v>
      </c>
      <c r="H22" s="54">
        <v>160.06028795197258</v>
      </c>
      <c r="I22" s="54">
        <v>22.487024343729253</v>
      </c>
      <c r="J22" s="54">
        <v>2.2535424597067042</v>
      </c>
      <c r="K22" s="54">
        <v>43.154158617645777</v>
      </c>
      <c r="L22" s="54">
        <v>263</v>
      </c>
    </row>
    <row r="23" spans="1:12" ht="22.5" x14ac:dyDescent="0.25">
      <c r="A23" s="62" t="s">
        <v>21</v>
      </c>
      <c r="B23" s="62" t="s">
        <v>535</v>
      </c>
      <c r="C23" s="54">
        <v>3318</v>
      </c>
      <c r="D23" s="54">
        <v>3204</v>
      </c>
      <c r="E23" s="54">
        <v>2.2799999999999985</v>
      </c>
      <c r="F23" s="54">
        <v>11.4</v>
      </c>
      <c r="G23" s="54">
        <v>62.762232551239364</v>
      </c>
      <c r="H23" s="54">
        <v>122.67961086270387</v>
      </c>
      <c r="I23" s="54">
        <v>17.235376939822974</v>
      </c>
      <c r="J23" s="54">
        <v>2.0452822954038954</v>
      </c>
      <c r="K23" s="54">
        <v>32.54847556754639</v>
      </c>
      <c r="L23" s="54">
        <v>242</v>
      </c>
    </row>
    <row r="24" spans="1:12" ht="22.5" x14ac:dyDescent="0.25">
      <c r="A24" s="62" t="s">
        <v>21</v>
      </c>
      <c r="B24" s="62" t="s">
        <v>552</v>
      </c>
      <c r="C24" s="54">
        <v>3271</v>
      </c>
      <c r="D24" s="54">
        <v>3175</v>
      </c>
      <c r="E24" s="54">
        <v>17.524999999999999</v>
      </c>
      <c r="F24" s="54">
        <v>9.6000000000000014</v>
      </c>
      <c r="G24" s="54">
        <v>56.040667393745409</v>
      </c>
      <c r="H24" s="54">
        <v>120.94183457863301</v>
      </c>
      <c r="I24" s="54">
        <v>16.99123507238124</v>
      </c>
      <c r="J24" s="54">
        <v>1.9515288123479981</v>
      </c>
      <c r="K24" s="54">
        <v>32.253873260599185</v>
      </c>
      <c r="L24" s="54">
        <v>216</v>
      </c>
    </row>
    <row r="25" spans="1:12" ht="22.5" x14ac:dyDescent="0.25">
      <c r="A25" s="62" t="s">
        <v>21</v>
      </c>
      <c r="B25" s="62" t="s">
        <v>556</v>
      </c>
      <c r="C25" s="54">
        <v>3507</v>
      </c>
      <c r="D25" s="54">
        <v>3428</v>
      </c>
      <c r="E25" s="54">
        <v>13.76</v>
      </c>
      <c r="F25" s="54">
        <v>7.9</v>
      </c>
      <c r="G25" s="54">
        <v>61.149382816923655</v>
      </c>
      <c r="H25" s="54">
        <v>129.66768996247814</v>
      </c>
      <c r="I25" s="54">
        <v>18.217138917407826</v>
      </c>
      <c r="J25" s="54">
        <v>1.9244040182211464</v>
      </c>
      <c r="K25" s="54">
        <v>34.824024421207561</v>
      </c>
      <c r="L25" s="54">
        <v>236</v>
      </c>
    </row>
    <row r="26" spans="1:12" ht="22.5" x14ac:dyDescent="0.25">
      <c r="A26" s="62" t="s">
        <v>21</v>
      </c>
      <c r="B26" s="62" t="s">
        <v>557</v>
      </c>
      <c r="C26" s="54">
        <v>3742</v>
      </c>
      <c r="D26" s="54">
        <v>3549</v>
      </c>
      <c r="E26" s="54">
        <v>5.7549999999999981</v>
      </c>
      <c r="F26" s="54">
        <v>19.3</v>
      </c>
      <c r="G26" s="54">
        <v>71.828795280302558</v>
      </c>
      <c r="H26" s="54">
        <v>138.35657138283239</v>
      </c>
      <c r="I26" s="54">
        <v>19.437848254616508</v>
      </c>
      <c r="J26" s="54">
        <v>1.9185785590798092</v>
      </c>
      <c r="K26" s="54">
        <v>36.053227150194175</v>
      </c>
      <c r="L26" s="54">
        <v>277</v>
      </c>
    </row>
    <row r="27" spans="1:12" ht="22.5" x14ac:dyDescent="0.25">
      <c r="A27" s="62" t="s">
        <v>21</v>
      </c>
      <c r="B27" s="62" t="s">
        <v>442</v>
      </c>
      <c r="C27" s="54">
        <v>3559</v>
      </c>
      <c r="D27" s="54">
        <v>3497</v>
      </c>
      <c r="E27" s="54">
        <v>52.214999999999996</v>
      </c>
      <c r="F27" s="54">
        <v>6.2</v>
      </c>
      <c r="G27" s="54">
        <v>48.127995566671764</v>
      </c>
      <c r="H27" s="54">
        <v>131.59033606400334</v>
      </c>
      <c r="I27" s="54">
        <v>18.487253323939111</v>
      </c>
      <c r="J27" s="54">
        <v>1.9122069631439715</v>
      </c>
      <c r="K27" s="54">
        <v>35.524974737737118</v>
      </c>
      <c r="L27" s="54">
        <v>186</v>
      </c>
    </row>
    <row r="28" spans="1:12" ht="22.5" x14ac:dyDescent="0.25">
      <c r="A28" s="62" t="s">
        <v>21</v>
      </c>
      <c r="B28" s="62" t="s">
        <v>575</v>
      </c>
      <c r="C28" s="54">
        <v>3450</v>
      </c>
      <c r="D28" s="54">
        <v>3313</v>
      </c>
      <c r="E28" s="54">
        <v>47.935000000000002</v>
      </c>
      <c r="F28" s="54">
        <v>13.700000000000001</v>
      </c>
      <c r="G28" s="54">
        <v>50.016213903420592</v>
      </c>
      <c r="H28" s="54">
        <v>127.56017404349859</v>
      </c>
      <c r="I28" s="54">
        <v>17.921051971786998</v>
      </c>
      <c r="J28" s="54">
        <v>1.8251891672202452</v>
      </c>
      <c r="K28" s="54">
        <v>33.655773893658299</v>
      </c>
      <c r="L28" s="54">
        <v>193</v>
      </c>
    </row>
    <row r="29" spans="1:12" ht="22.5" x14ac:dyDescent="0.25">
      <c r="A29" s="62" t="s">
        <v>21</v>
      </c>
      <c r="B29" s="62" t="s">
        <v>626</v>
      </c>
      <c r="C29" s="54">
        <v>3137</v>
      </c>
      <c r="D29" s="54">
        <v>3096</v>
      </c>
      <c r="E29" s="54">
        <v>8.2199999999999989</v>
      </c>
      <c r="F29" s="54">
        <v>4.1000000000000005</v>
      </c>
      <c r="G29" s="54">
        <v>55.234591804065353</v>
      </c>
      <c r="H29" s="54">
        <v>115.98732347085654</v>
      </c>
      <c r="I29" s="54">
        <v>16.295171024781396</v>
      </c>
      <c r="J29" s="54">
        <v>1.6092830877944313</v>
      </c>
      <c r="K29" s="54">
        <v>31.451335941674042</v>
      </c>
      <c r="L29" s="54">
        <v>213</v>
      </c>
    </row>
    <row r="30" spans="1:12" ht="22.5" x14ac:dyDescent="0.25">
      <c r="A30" s="62" t="s">
        <v>21</v>
      </c>
      <c r="B30" s="62" t="s">
        <v>653</v>
      </c>
      <c r="C30" s="54">
        <v>2750</v>
      </c>
      <c r="D30" s="54">
        <v>2644</v>
      </c>
      <c r="E30" s="54">
        <v>23.08</v>
      </c>
      <c r="F30" s="54">
        <v>10.600000000000001</v>
      </c>
      <c r="G30" s="54">
        <v>45.041379423435927</v>
      </c>
      <c r="H30" s="54">
        <v>101.67839959989018</v>
      </c>
      <c r="I30" s="54">
        <v>14.284896499250507</v>
      </c>
      <c r="J30" s="54">
        <v>1.497142999323688</v>
      </c>
      <c r="K30" s="54">
        <v>26.859603433393467</v>
      </c>
      <c r="L30" s="54">
        <v>174</v>
      </c>
    </row>
    <row r="31" spans="1:12" ht="22.5" x14ac:dyDescent="0.25">
      <c r="A31" s="62" t="s">
        <v>21</v>
      </c>
      <c r="B31" s="62" t="s">
        <v>656</v>
      </c>
      <c r="C31" s="54">
        <v>2691</v>
      </c>
      <c r="D31" s="54">
        <v>2635</v>
      </c>
      <c r="E31" s="54">
        <v>11.125</v>
      </c>
      <c r="F31" s="54">
        <v>5.6000000000000005</v>
      </c>
      <c r="G31" s="54">
        <v>46.573540706112432</v>
      </c>
      <c r="H31" s="54">
        <v>99.496935753928895</v>
      </c>
      <c r="I31" s="54">
        <v>13.978420537993859</v>
      </c>
      <c r="J31" s="54">
        <v>1.4898611753970166</v>
      </c>
      <c r="K31" s="54">
        <v>26.768175131237435</v>
      </c>
      <c r="L31" s="54">
        <v>180</v>
      </c>
    </row>
    <row r="32" spans="1:12" ht="22.5" x14ac:dyDescent="0.25">
      <c r="A32" s="62" t="s">
        <v>21</v>
      </c>
      <c r="B32" s="62" t="s">
        <v>665</v>
      </c>
      <c r="C32" s="54">
        <v>2536</v>
      </c>
      <c r="D32" s="54">
        <v>2448</v>
      </c>
      <c r="E32" s="54">
        <v>21.259999999999998</v>
      </c>
      <c r="F32" s="54">
        <v>8.8000000000000007</v>
      </c>
      <c r="G32" s="54">
        <v>41.21097330259844</v>
      </c>
      <c r="H32" s="54">
        <v>93.765971412844181</v>
      </c>
      <c r="I32" s="54">
        <v>13.173271826217922</v>
      </c>
      <c r="J32" s="54">
        <v>1.4592775149049959</v>
      </c>
      <c r="K32" s="54">
        <v>24.86849818643994</v>
      </c>
      <c r="L32" s="54">
        <v>159</v>
      </c>
    </row>
    <row r="33" spans="1:12" ht="22.5" x14ac:dyDescent="0.25">
      <c r="A33" s="62" t="s">
        <v>21</v>
      </c>
      <c r="B33" s="62" t="s">
        <v>699</v>
      </c>
      <c r="C33" s="54">
        <v>2677</v>
      </c>
      <c r="D33" s="54">
        <v>2529</v>
      </c>
      <c r="E33" s="54">
        <v>2.4549999999999996</v>
      </c>
      <c r="F33" s="54">
        <v>14.8</v>
      </c>
      <c r="G33" s="54">
        <v>52.285895007684161</v>
      </c>
      <c r="H33" s="54">
        <v>98.979300265056736</v>
      </c>
      <c r="I33" s="54">
        <v>13.90569742854313</v>
      </c>
      <c r="J33" s="54">
        <v>1.3518706119865891</v>
      </c>
      <c r="K33" s="54">
        <v>25.691352905844202</v>
      </c>
      <c r="L33" s="54">
        <v>202</v>
      </c>
    </row>
    <row r="34" spans="1:12" ht="22.5" x14ac:dyDescent="0.25">
      <c r="A34" s="62" t="s">
        <v>21</v>
      </c>
      <c r="B34" s="62" t="s">
        <v>709</v>
      </c>
      <c r="C34" s="54">
        <v>2470</v>
      </c>
      <c r="D34" s="54">
        <v>2409</v>
      </c>
      <c r="E34" s="54">
        <v>8.3550000000000004</v>
      </c>
      <c r="F34" s="54">
        <v>6.1000000000000005</v>
      </c>
      <c r="G34" s="54">
        <v>43.716051692222372</v>
      </c>
      <c r="H34" s="54">
        <v>91.325689822446819</v>
      </c>
      <c r="I34" s="54">
        <v>12.83043431023591</v>
      </c>
      <c r="J34" s="54">
        <v>1.3189203587184002</v>
      </c>
      <c r="K34" s="54">
        <v>24.472308877097145</v>
      </c>
      <c r="L34" s="54">
        <v>169</v>
      </c>
    </row>
    <row r="35" spans="1:12" ht="22.5" x14ac:dyDescent="0.25">
      <c r="A35" s="62" t="s">
        <v>21</v>
      </c>
      <c r="B35" s="62" t="s">
        <v>741</v>
      </c>
      <c r="C35" s="54">
        <v>2244</v>
      </c>
      <c r="D35" s="54">
        <v>2188</v>
      </c>
      <c r="E35" s="54">
        <v>3.5599999999999996</v>
      </c>
      <c r="F35" s="54">
        <v>5.6000000000000005</v>
      </c>
      <c r="G35" s="54">
        <v>41.133627777393414</v>
      </c>
      <c r="H35" s="54">
        <v>82.969574073510387</v>
      </c>
      <c r="I35" s="54">
        <v>11.656475543388414</v>
      </c>
      <c r="J35" s="54">
        <v>1.2260771036533367</v>
      </c>
      <c r="K35" s="54">
        <v>22.227236124154654</v>
      </c>
      <c r="L35" s="54">
        <v>159</v>
      </c>
    </row>
    <row r="36" spans="1:12" ht="22.5" x14ac:dyDescent="0.25">
      <c r="A36" s="62" t="s">
        <v>21</v>
      </c>
      <c r="B36" s="62" t="s">
        <v>753</v>
      </c>
      <c r="C36" s="54">
        <v>2255</v>
      </c>
      <c r="D36" s="54">
        <v>2219</v>
      </c>
      <c r="E36" s="54">
        <v>19.505000000000003</v>
      </c>
      <c r="F36" s="54">
        <v>3.6</v>
      </c>
      <c r="G36" s="54">
        <v>35.150418981078424</v>
      </c>
      <c r="H36" s="54">
        <v>83.376287671909949</v>
      </c>
      <c r="I36" s="54">
        <v>11.713615129385415</v>
      </c>
      <c r="J36" s="54">
        <v>1.1754684273629685</v>
      </c>
      <c r="K36" s="54">
        <v>22.54215583158097</v>
      </c>
      <c r="L36" s="54">
        <v>136</v>
      </c>
    </row>
    <row r="37" spans="1:12" ht="22.5" x14ac:dyDescent="0.25">
      <c r="A37" s="62" t="s">
        <v>21</v>
      </c>
      <c r="B37" s="62" t="s">
        <v>815</v>
      </c>
      <c r="C37" s="54">
        <v>1762</v>
      </c>
      <c r="D37" s="54">
        <v>1699</v>
      </c>
      <c r="E37" s="54">
        <v>6.2050000000000001</v>
      </c>
      <c r="F37" s="54">
        <v>6.3000000000000007</v>
      </c>
      <c r="G37" s="54">
        <v>31.675965556675287</v>
      </c>
      <c r="H37" s="54">
        <v>65.14812367091146</v>
      </c>
      <c r="I37" s="54">
        <v>9.1527227751561426</v>
      </c>
      <c r="J37" s="54">
        <v>1.042939231897545</v>
      </c>
      <c r="K37" s="54">
        <v>17.259631707010396</v>
      </c>
      <c r="L37" s="54">
        <v>122</v>
      </c>
    </row>
    <row r="38" spans="1:12" ht="22.5" x14ac:dyDescent="0.25">
      <c r="A38" s="62" t="s">
        <v>21</v>
      </c>
      <c r="B38" s="62" t="s">
        <v>835</v>
      </c>
      <c r="C38" s="54">
        <v>1604</v>
      </c>
      <c r="D38" s="54">
        <v>1430</v>
      </c>
      <c r="E38" s="54">
        <v>-3.15</v>
      </c>
      <c r="F38" s="54">
        <v>17.400000000000002</v>
      </c>
      <c r="G38" s="54">
        <v>35.553304531826512</v>
      </c>
      <c r="H38" s="54">
        <v>59.306237439354128</v>
      </c>
      <c r="I38" s="54">
        <v>8.331990539926478</v>
      </c>
      <c r="J38" s="54">
        <v>1.0110812522183565</v>
      </c>
      <c r="K38" s="54">
        <v>14.526941342569081</v>
      </c>
      <c r="L38" s="54">
        <v>137</v>
      </c>
    </row>
    <row r="39" spans="1:12" ht="22.5" x14ac:dyDescent="0.25">
      <c r="A39" s="62" t="s">
        <v>21</v>
      </c>
      <c r="B39" s="62" t="s">
        <v>881</v>
      </c>
      <c r="C39" s="54">
        <v>1855</v>
      </c>
      <c r="D39" s="54">
        <v>1829</v>
      </c>
      <c r="E39" s="54">
        <v>2.5549999999999997</v>
      </c>
      <c r="F39" s="54">
        <v>2.6</v>
      </c>
      <c r="G39" s="54">
        <v>33.530969937880073</v>
      </c>
      <c r="H39" s="54">
        <v>68.586702275562288</v>
      </c>
      <c r="I39" s="54">
        <v>9.6358120022217051</v>
      </c>
      <c r="J39" s="54">
        <v>0.92879664184696709</v>
      </c>
      <c r="K39" s="54">
        <v>18.580262738153042</v>
      </c>
      <c r="L39" s="54">
        <v>129</v>
      </c>
    </row>
    <row r="40" spans="1:12" ht="22.5" x14ac:dyDescent="0.25">
      <c r="A40" s="62" t="s">
        <v>21</v>
      </c>
      <c r="B40" s="62" t="s">
        <v>901</v>
      </c>
      <c r="C40" s="54">
        <v>1610</v>
      </c>
      <c r="D40" s="54">
        <v>1539</v>
      </c>
      <c r="E40" s="54">
        <v>0.80499999999999972</v>
      </c>
      <c r="F40" s="54">
        <v>7.1000000000000005</v>
      </c>
      <c r="G40" s="54">
        <v>31.091068639669793</v>
      </c>
      <c r="H40" s="54">
        <v>59.528081220299342</v>
      </c>
      <c r="I40" s="54">
        <v>8.3631575868339336</v>
      </c>
      <c r="J40" s="54">
        <v>0.88110069512726796</v>
      </c>
      <c r="K40" s="54">
        <v>15.634239668680989</v>
      </c>
      <c r="L40" s="54">
        <v>120</v>
      </c>
    </row>
    <row r="41" spans="1:12" ht="22.5" x14ac:dyDescent="0.25">
      <c r="A41" s="62" t="s">
        <v>21</v>
      </c>
      <c r="B41" s="62" t="s">
        <v>925</v>
      </c>
      <c r="C41" s="54">
        <v>1563</v>
      </c>
      <c r="D41" s="54">
        <v>1489</v>
      </c>
      <c r="E41" s="54">
        <v>3.0549999999999997</v>
      </c>
      <c r="F41" s="54">
        <v>7.4</v>
      </c>
      <c r="G41" s="54">
        <v>29.55828524018068</v>
      </c>
      <c r="H41" s="54">
        <v>57.790304936228495</v>
      </c>
      <c r="I41" s="54">
        <v>8.1190157193921966</v>
      </c>
      <c r="J41" s="54">
        <v>0.82594087888273027</v>
      </c>
      <c r="K41" s="54">
        <v>15.12630465670305</v>
      </c>
      <c r="L41" s="54">
        <v>114</v>
      </c>
    </row>
    <row r="42" spans="1:12" ht="22.5" x14ac:dyDescent="0.25">
      <c r="A42" s="62" t="s">
        <v>21</v>
      </c>
      <c r="B42" s="62" t="s">
        <v>834</v>
      </c>
      <c r="C42" s="54">
        <v>1169</v>
      </c>
      <c r="D42" s="54">
        <v>1092</v>
      </c>
      <c r="E42" s="54">
        <v>5.54</v>
      </c>
      <c r="F42" s="54">
        <v>7.7</v>
      </c>
      <c r="G42" s="54">
        <v>21.594197721406179</v>
      </c>
      <c r="H42" s="54">
        <v>43.22256332082604</v>
      </c>
      <c r="I42" s="54">
        <v>6.072379639135943</v>
      </c>
      <c r="J42" s="54">
        <v>0.77569629378869598</v>
      </c>
      <c r="K42" s="54">
        <v>11.093300661598207</v>
      </c>
      <c r="L42" s="54">
        <v>83</v>
      </c>
    </row>
    <row r="43" spans="1:12" ht="22.5" x14ac:dyDescent="0.25">
      <c r="A43" s="62" t="s">
        <v>21</v>
      </c>
      <c r="B43" s="62" t="s">
        <v>1010</v>
      </c>
      <c r="C43" s="54">
        <v>1163</v>
      </c>
      <c r="D43" s="54">
        <v>1106</v>
      </c>
      <c r="E43" s="54">
        <v>1.1699999999999995</v>
      </c>
      <c r="F43" s="54">
        <v>5.7</v>
      </c>
      <c r="G43" s="54">
        <v>22.423037775764364</v>
      </c>
      <c r="H43" s="54">
        <v>43.000719539880826</v>
      </c>
      <c r="I43" s="54">
        <v>6.0412125922284874</v>
      </c>
      <c r="J43" s="54">
        <v>0.66392029651428641</v>
      </c>
      <c r="K43" s="54">
        <v>11.23552246495203</v>
      </c>
      <c r="L43" s="54">
        <v>87</v>
      </c>
    </row>
    <row r="44" spans="1:12" ht="22.5" x14ac:dyDescent="0.25">
      <c r="A44" s="62" t="s">
        <v>21</v>
      </c>
      <c r="B44" s="62" t="s">
        <v>1027</v>
      </c>
      <c r="C44" s="54">
        <v>1220</v>
      </c>
      <c r="D44" s="54">
        <v>1153</v>
      </c>
      <c r="E44" s="54">
        <v>5.5349999999999993</v>
      </c>
      <c r="F44" s="54">
        <v>6.7</v>
      </c>
      <c r="G44" s="54">
        <v>22.266974190660644</v>
      </c>
      <c r="H44" s="54">
        <v>45.108235458860371</v>
      </c>
      <c r="I44" s="54">
        <v>6.337299537849316</v>
      </c>
      <c r="J44" s="54">
        <v>0.62641890329192751</v>
      </c>
      <c r="K44" s="54">
        <v>11.712981376211296</v>
      </c>
      <c r="L44" s="54">
        <v>86</v>
      </c>
    </row>
    <row r="45" spans="1:12" ht="22.5" x14ac:dyDescent="0.25">
      <c r="A45" s="62" t="s">
        <v>21</v>
      </c>
      <c r="B45" s="62" t="s">
        <v>1135</v>
      </c>
      <c r="C45" s="54">
        <v>791</v>
      </c>
      <c r="D45" s="54">
        <v>750</v>
      </c>
      <c r="E45" s="54">
        <v>0.35</v>
      </c>
      <c r="F45" s="54">
        <v>4.1000000000000005</v>
      </c>
      <c r="G45" s="54">
        <v>15.486893408868994</v>
      </c>
      <c r="H45" s="54">
        <v>29.246405121277501</v>
      </c>
      <c r="I45" s="54">
        <v>4.1088556839662367</v>
      </c>
      <c r="J45" s="54">
        <v>0.42234578774695486</v>
      </c>
      <c r="K45" s="54">
        <v>7.6190251796690989</v>
      </c>
      <c r="L45" s="54">
        <v>60</v>
      </c>
    </row>
    <row r="46" spans="1:12" ht="22.5" x14ac:dyDescent="0.25">
      <c r="A46" s="62" t="s">
        <v>21</v>
      </c>
      <c r="B46" s="62" t="s">
        <v>1150</v>
      </c>
      <c r="C46" s="54">
        <v>749</v>
      </c>
      <c r="D46" s="54">
        <v>721</v>
      </c>
      <c r="E46" s="54">
        <v>2.2949999999999995</v>
      </c>
      <c r="F46" s="54">
        <v>2.8000000000000003</v>
      </c>
      <c r="G46" s="54">
        <v>13.640972032046912</v>
      </c>
      <c r="H46" s="54">
        <v>27.693498654660999</v>
      </c>
      <c r="I46" s="54">
        <v>3.8906863556140472</v>
      </c>
      <c r="J46" s="54">
        <v>0.39212621845126755</v>
      </c>
      <c r="K46" s="54">
        <v>7.3244228727218941</v>
      </c>
      <c r="L46" s="54">
        <v>53</v>
      </c>
    </row>
    <row r="47" spans="1:12" ht="22.5" x14ac:dyDescent="0.25">
      <c r="A47" s="62" t="s">
        <v>21</v>
      </c>
      <c r="B47" s="62" t="s">
        <v>1155</v>
      </c>
      <c r="C47" s="54">
        <v>727</v>
      </c>
      <c r="D47" s="54">
        <v>708</v>
      </c>
      <c r="E47" s="54">
        <v>-0.53999999999999981</v>
      </c>
      <c r="F47" s="54">
        <v>1.9000000000000001</v>
      </c>
      <c r="G47" s="54">
        <v>13.948586194682695</v>
      </c>
      <c r="H47" s="54">
        <v>26.880071457861877</v>
      </c>
      <c r="I47" s="54">
        <v>3.776407183620043</v>
      </c>
      <c r="J47" s="54">
        <v>0.38739303289893101</v>
      </c>
      <c r="K47" s="54">
        <v>7.1923597696076289</v>
      </c>
      <c r="L47" s="54">
        <v>54</v>
      </c>
    </row>
    <row r="48" spans="1:12" ht="22.5" x14ac:dyDescent="0.25">
      <c r="A48" s="62" t="s">
        <v>21</v>
      </c>
      <c r="B48" s="62" t="s">
        <v>1171</v>
      </c>
      <c r="C48" s="54">
        <v>662</v>
      </c>
      <c r="D48" s="54">
        <v>658</v>
      </c>
      <c r="E48" s="54">
        <v>-8.9999999999999858E-2</v>
      </c>
      <c r="F48" s="54">
        <v>0.4</v>
      </c>
      <c r="G48" s="54">
        <v>12.143272103298335</v>
      </c>
      <c r="H48" s="54">
        <v>24.476763830955381</v>
      </c>
      <c r="I48" s="54">
        <v>3.4387641754559399</v>
      </c>
      <c r="J48" s="54">
        <v>0.35280436924724073</v>
      </c>
      <c r="K48" s="54">
        <v>6.6844247576296896</v>
      </c>
      <c r="L48" s="54">
        <v>47</v>
      </c>
    </row>
    <row r="49" spans="1:12" ht="22.5" x14ac:dyDescent="0.25">
      <c r="A49" s="62" t="s">
        <v>21</v>
      </c>
      <c r="B49" s="62" t="s">
        <v>1190</v>
      </c>
      <c r="C49" s="54">
        <v>564</v>
      </c>
      <c r="D49" s="54">
        <v>539</v>
      </c>
      <c r="E49" s="54">
        <v>9.1050000000000004</v>
      </c>
      <c r="F49" s="54">
        <v>2.5</v>
      </c>
      <c r="G49" s="54">
        <v>7.8091076657516387</v>
      </c>
      <c r="H49" s="54">
        <v>20.853315408850204</v>
      </c>
      <c r="I49" s="54">
        <v>2.9297024093008313</v>
      </c>
      <c r="J49" s="54">
        <v>0.31475683923038145</v>
      </c>
      <c r="K49" s="54">
        <v>5.4755394291221924</v>
      </c>
      <c r="L49" s="54">
        <v>30</v>
      </c>
    </row>
    <row r="50" spans="1:12" ht="22.5" x14ac:dyDescent="0.25">
      <c r="A50" s="62" t="s">
        <v>21</v>
      </c>
      <c r="B50" s="62" t="s">
        <v>1199</v>
      </c>
      <c r="C50" s="54">
        <v>536</v>
      </c>
      <c r="D50" s="54">
        <v>521</v>
      </c>
      <c r="E50" s="54">
        <v>5.5950000000000006</v>
      </c>
      <c r="F50" s="54">
        <v>1.5</v>
      </c>
      <c r="G50" s="54">
        <v>8.2158527522714238</v>
      </c>
      <c r="H50" s="54">
        <v>19.818044431105868</v>
      </c>
      <c r="I50" s="54">
        <v>2.7842561903993714</v>
      </c>
      <c r="J50" s="54">
        <v>0.29764455300270309</v>
      </c>
      <c r="K50" s="54">
        <v>5.2926828248101332</v>
      </c>
      <c r="L50" s="54">
        <v>32</v>
      </c>
    </row>
    <row r="51" spans="1:12" ht="22.5" x14ac:dyDescent="0.25">
      <c r="A51" s="62" t="s">
        <v>21</v>
      </c>
      <c r="B51" s="62" t="s">
        <v>1201</v>
      </c>
      <c r="C51" s="54">
        <v>559</v>
      </c>
      <c r="D51" s="54">
        <v>544</v>
      </c>
      <c r="E51" s="54">
        <v>-0.32000000000000028</v>
      </c>
      <c r="F51" s="54">
        <v>1.5</v>
      </c>
      <c r="G51" s="54">
        <v>10.705781657144339</v>
      </c>
      <c r="H51" s="54">
        <v>20.668445591395859</v>
      </c>
      <c r="I51" s="54">
        <v>2.9037298702112846</v>
      </c>
      <c r="J51" s="54">
        <v>0.29345750424486694</v>
      </c>
      <c r="K51" s="54">
        <v>5.5263329303199864</v>
      </c>
      <c r="L51" s="54">
        <v>41</v>
      </c>
    </row>
    <row r="52" spans="1:12" ht="22.5" x14ac:dyDescent="0.25">
      <c r="A52" s="62" t="s">
        <v>21</v>
      </c>
      <c r="B52" s="62" t="s">
        <v>1212</v>
      </c>
      <c r="C52" s="54">
        <v>493</v>
      </c>
      <c r="D52" s="54">
        <v>486</v>
      </c>
      <c r="E52" s="54">
        <v>1.47</v>
      </c>
      <c r="F52" s="54">
        <v>0.70000000000000007</v>
      </c>
      <c r="G52" s="54">
        <v>8.627987754746469</v>
      </c>
      <c r="H52" s="54">
        <v>18.228164000998493</v>
      </c>
      <c r="I52" s="54">
        <v>2.5608923542292725</v>
      </c>
      <c r="J52" s="54">
        <v>0.27488885323185425</v>
      </c>
      <c r="K52" s="54">
        <v>4.9371283164255759</v>
      </c>
      <c r="L52" s="54">
        <v>33</v>
      </c>
    </row>
    <row r="53" spans="1:12" ht="22.5" x14ac:dyDescent="0.25">
      <c r="A53" s="62" t="s">
        <v>21</v>
      </c>
      <c r="B53" s="62" t="s">
        <v>1272</v>
      </c>
      <c r="C53" s="54">
        <v>147</v>
      </c>
      <c r="D53" s="54">
        <v>144</v>
      </c>
      <c r="E53" s="54">
        <v>1.08</v>
      </c>
      <c r="F53" s="54">
        <v>0.30000000000000004</v>
      </c>
      <c r="G53" s="54">
        <v>2.3806382457080635</v>
      </c>
      <c r="H53" s="54">
        <v>5.4351726331577659</v>
      </c>
      <c r="I53" s="54">
        <v>0.76359264923266346</v>
      </c>
      <c r="J53" s="54">
        <v>7.1543920079548809E-2</v>
      </c>
      <c r="K53" s="54">
        <v>1.4628528344964671</v>
      </c>
      <c r="L53" s="54">
        <v>9</v>
      </c>
    </row>
    <row r="54" spans="1:12" ht="25.5" x14ac:dyDescent="0.7">
      <c r="A54" s="106" t="s">
        <v>1287</v>
      </c>
      <c r="B54" s="106"/>
      <c r="C54" s="63">
        <f t="shared" ref="C54:L54" si="0">SUM(C2:C53)</f>
        <v>537417</v>
      </c>
      <c r="D54" s="63">
        <f t="shared" si="0"/>
        <v>526726</v>
      </c>
      <c r="E54" s="63">
        <f t="shared" si="0"/>
        <v>4177.9700000000021</v>
      </c>
      <c r="F54" s="63">
        <f t="shared" si="0"/>
        <v>1069.1000000000004</v>
      </c>
      <c r="G54" s="63">
        <f t="shared" si="0"/>
        <v>8603.8373840293934</v>
      </c>
      <c r="H54" s="63">
        <f t="shared" si="0"/>
        <v>19870.436537372439</v>
      </c>
      <c r="I54" s="63">
        <f t="shared" si="0"/>
        <v>2791.6168079773483</v>
      </c>
      <c r="J54" s="63">
        <f t="shared" si="0"/>
        <v>291.82382704691815</v>
      </c>
      <c r="K54" s="63">
        <f t="shared" si="0"/>
        <v>5350.8515423818462</v>
      </c>
      <c r="L54" s="63">
        <f t="shared" si="0"/>
        <v>33217</v>
      </c>
    </row>
  </sheetData>
  <mergeCells count="1">
    <mergeCell ref="A54:B5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rightToLeft="1" workbookViewId="0">
      <selection activeCell="E1" sqref="E1"/>
    </sheetView>
  </sheetViews>
  <sheetFormatPr defaultRowHeight="15" x14ac:dyDescent="0.25"/>
  <cols>
    <col min="3" max="3" width="11.42578125" bestFit="1" customWidth="1"/>
    <col min="4" max="4" width="10.140625" bestFit="1" customWidth="1"/>
    <col min="5" max="11" width="9.28515625" bestFit="1" customWidth="1"/>
    <col min="12" max="12" width="10" bestFit="1" customWidth="1"/>
  </cols>
  <sheetData>
    <row r="1" spans="1:12" ht="189" x14ac:dyDescent="0.25">
      <c r="A1" s="39" t="s">
        <v>0</v>
      </c>
      <c r="B1" s="39" t="s">
        <v>1</v>
      </c>
      <c r="C1" s="39" t="s">
        <v>2</v>
      </c>
      <c r="D1" s="39" t="s">
        <v>3</v>
      </c>
      <c r="E1" s="39" t="s">
        <v>1277</v>
      </c>
      <c r="F1" s="39" t="s">
        <v>1282</v>
      </c>
      <c r="G1" s="39" t="s">
        <v>1281</v>
      </c>
      <c r="H1" s="39" t="s">
        <v>1283</v>
      </c>
      <c r="I1" s="39" t="s">
        <v>1284</v>
      </c>
      <c r="J1" s="39" t="s">
        <v>1285</v>
      </c>
      <c r="K1" s="39" t="s">
        <v>1280</v>
      </c>
      <c r="L1" s="39" t="s">
        <v>1278</v>
      </c>
    </row>
    <row r="2" spans="1:12" ht="22.5" x14ac:dyDescent="0.45">
      <c r="A2" s="29" t="s">
        <v>37</v>
      </c>
      <c r="B2" s="29" t="s">
        <v>38</v>
      </c>
      <c r="C2" s="55">
        <v>109231</v>
      </c>
      <c r="D2" s="55">
        <v>104694</v>
      </c>
      <c r="E2" s="55">
        <v>354.12999999999994</v>
      </c>
      <c r="F2" s="55">
        <v>453.70000000000005</v>
      </c>
      <c r="G2" s="55">
        <v>2743.927202740992</v>
      </c>
      <c r="H2" s="55">
        <v>6240.0890912492896</v>
      </c>
      <c r="I2" s="55">
        <v>523.1383318362665</v>
      </c>
      <c r="J2" s="55">
        <v>58.258871320885277</v>
      </c>
      <c r="K2" s="55">
        <v>1044.7631533528104</v>
      </c>
      <c r="L2" s="55">
        <v>10593</v>
      </c>
    </row>
    <row r="3" spans="1:12" ht="22.5" x14ac:dyDescent="0.45">
      <c r="A3" s="29" t="s">
        <v>37</v>
      </c>
      <c r="B3" s="29" t="s">
        <v>56</v>
      </c>
      <c r="C3" s="55">
        <v>74146</v>
      </c>
      <c r="D3" s="55">
        <v>71801</v>
      </c>
      <c r="E3" s="55">
        <v>270.19499999999999</v>
      </c>
      <c r="F3" s="55">
        <v>234.5</v>
      </c>
      <c r="G3" s="55">
        <v>1830.0432368185764</v>
      </c>
      <c r="H3" s="55">
        <v>4235.7723151831424</v>
      </c>
      <c r="I3" s="55">
        <v>355.1062862404612</v>
      </c>
      <c r="J3" s="55">
        <v>36.663292370423534</v>
      </c>
      <c r="K3" s="55">
        <v>716.51708000348765</v>
      </c>
      <c r="L3" s="55">
        <v>7065</v>
      </c>
    </row>
    <row r="4" spans="1:12" ht="22.5" x14ac:dyDescent="0.45">
      <c r="A4" s="29" t="s">
        <v>37</v>
      </c>
      <c r="B4" s="29" t="s">
        <v>101</v>
      </c>
      <c r="C4" s="55">
        <v>35529</v>
      </c>
      <c r="D4" s="55">
        <v>34576</v>
      </c>
      <c r="E4" s="55">
        <v>89.919999999999987</v>
      </c>
      <c r="F4" s="55">
        <v>95.300000000000011</v>
      </c>
      <c r="G4" s="55">
        <v>884.87585304407332</v>
      </c>
      <c r="H4" s="55">
        <v>2029.6813663062319</v>
      </c>
      <c r="I4" s="55">
        <v>170.15848790005322</v>
      </c>
      <c r="J4" s="55">
        <v>18.977474424582347</v>
      </c>
      <c r="K4" s="55">
        <v>345.04107962564024</v>
      </c>
      <c r="L4" s="55">
        <v>3416</v>
      </c>
    </row>
    <row r="5" spans="1:12" ht="22.5" x14ac:dyDescent="0.45">
      <c r="A5" s="29" t="s">
        <v>37</v>
      </c>
      <c r="B5" s="29" t="s">
        <v>135</v>
      </c>
      <c r="C5" s="55">
        <v>25646</v>
      </c>
      <c r="D5" s="55">
        <v>24561</v>
      </c>
      <c r="E5" s="55">
        <v>112.99499999999998</v>
      </c>
      <c r="F5" s="55">
        <v>108.5</v>
      </c>
      <c r="G5" s="55">
        <v>634.33837266884962</v>
      </c>
      <c r="H5" s="55">
        <v>1465.0907236423659</v>
      </c>
      <c r="I5" s="55">
        <v>122.82598949266135</v>
      </c>
      <c r="J5" s="55">
        <v>13.927236446945995</v>
      </c>
      <c r="K5" s="55">
        <v>245.09931619288955</v>
      </c>
      <c r="L5" s="55">
        <v>2449</v>
      </c>
    </row>
    <row r="6" spans="1:12" ht="22.5" x14ac:dyDescent="0.45">
      <c r="A6" s="29" t="s">
        <v>37</v>
      </c>
      <c r="B6" s="29" t="s">
        <v>136</v>
      </c>
      <c r="C6" s="55">
        <v>24347</v>
      </c>
      <c r="D6" s="55">
        <v>22602</v>
      </c>
      <c r="E6" s="55">
        <v>64.189999999999984</v>
      </c>
      <c r="F6" s="55">
        <v>174.5</v>
      </c>
      <c r="G6" s="55">
        <v>639.5307999570108</v>
      </c>
      <c r="H6" s="55">
        <v>1390.8821589534698</v>
      </c>
      <c r="I6" s="55">
        <v>116.60470896739554</v>
      </c>
      <c r="J6" s="55">
        <v>13.899621614630838</v>
      </c>
      <c r="K6" s="55">
        <v>225.55004863774639</v>
      </c>
      <c r="L6" s="55">
        <v>2469</v>
      </c>
    </row>
    <row r="7" spans="1:12" ht="22.5" x14ac:dyDescent="0.45">
      <c r="A7" s="29" t="s">
        <v>37</v>
      </c>
      <c r="B7" s="29" t="s">
        <v>165</v>
      </c>
      <c r="C7" s="55">
        <v>18607</v>
      </c>
      <c r="D7" s="55">
        <v>17681</v>
      </c>
      <c r="E7" s="55">
        <v>-24.005000000000006</v>
      </c>
      <c r="F7" s="55">
        <v>92.600000000000009</v>
      </c>
      <c r="G7" s="55">
        <v>501.60856572679432</v>
      </c>
      <c r="H7" s="55">
        <v>1062.9705644082314</v>
      </c>
      <c r="I7" s="55">
        <v>89.114216115181691</v>
      </c>
      <c r="J7" s="55">
        <v>10.226380868709608</v>
      </c>
      <c r="K7" s="55">
        <v>176.44236837288713</v>
      </c>
      <c r="L7" s="55">
        <v>1937</v>
      </c>
    </row>
    <row r="8" spans="1:12" ht="22.5" x14ac:dyDescent="0.45">
      <c r="A8" s="29" t="s">
        <v>37</v>
      </c>
      <c r="B8" s="29" t="s">
        <v>227</v>
      </c>
      <c r="C8" s="55">
        <v>14208</v>
      </c>
      <c r="D8" s="55">
        <v>13811</v>
      </c>
      <c r="E8" s="55">
        <v>45.444999999999993</v>
      </c>
      <c r="F8" s="55">
        <v>39.700000000000003</v>
      </c>
      <c r="G8" s="55">
        <v>351.10774643577435</v>
      </c>
      <c r="H8" s="55">
        <v>811.66688768270831</v>
      </c>
      <c r="I8" s="55">
        <v>68.046153735932791</v>
      </c>
      <c r="J8" s="55">
        <v>7.4090439085564643</v>
      </c>
      <c r="K8" s="55">
        <v>137.8228352241357</v>
      </c>
      <c r="L8" s="55">
        <v>1355</v>
      </c>
    </row>
    <row r="9" spans="1:12" ht="22.5" x14ac:dyDescent="0.45">
      <c r="A9" s="29" t="s">
        <v>37</v>
      </c>
      <c r="B9" s="29" t="s">
        <v>290</v>
      </c>
      <c r="C9" s="55">
        <v>9294</v>
      </c>
      <c r="D9" s="55">
        <v>8932</v>
      </c>
      <c r="E9" s="55">
        <v>11.139999999999997</v>
      </c>
      <c r="F9" s="55">
        <v>36.200000000000003</v>
      </c>
      <c r="G9" s="55">
        <v>239.25429091435106</v>
      </c>
      <c r="H9" s="55">
        <v>530.9425713769067</v>
      </c>
      <c r="I9" s="55">
        <v>44.511609855135092</v>
      </c>
      <c r="J9" s="55">
        <v>5.2355849877516434</v>
      </c>
      <c r="K9" s="55">
        <v>89.134281675619448</v>
      </c>
      <c r="L9" s="55">
        <v>924</v>
      </c>
    </row>
    <row r="10" spans="1:12" ht="22.5" x14ac:dyDescent="0.45">
      <c r="A10" s="29" t="s">
        <v>37</v>
      </c>
      <c r="B10" s="29" t="s">
        <v>326</v>
      </c>
      <c r="C10" s="55">
        <v>7563</v>
      </c>
      <c r="D10" s="55">
        <v>7074</v>
      </c>
      <c r="E10" s="55">
        <v>21.829999999999995</v>
      </c>
      <c r="F10" s="55">
        <v>48.900000000000006</v>
      </c>
      <c r="G10" s="55">
        <v>196.40152387488376</v>
      </c>
      <c r="H10" s="55">
        <v>432.05494591387406</v>
      </c>
      <c r="I10" s="55">
        <v>36.221358439249698</v>
      </c>
      <c r="J10" s="55">
        <v>4.111333678921012</v>
      </c>
      <c r="K10" s="55">
        <v>70.592914081206004</v>
      </c>
      <c r="L10" s="55">
        <v>758</v>
      </c>
    </row>
    <row r="11" spans="1:12" ht="22.5" x14ac:dyDescent="0.45">
      <c r="A11" s="29" t="s">
        <v>37</v>
      </c>
      <c r="B11" s="29" t="s">
        <v>679</v>
      </c>
      <c r="C11" s="55">
        <v>2057</v>
      </c>
      <c r="D11" s="55">
        <v>1692</v>
      </c>
      <c r="E11" s="55">
        <v>16.839999999999996</v>
      </c>
      <c r="F11" s="55">
        <v>36.5</v>
      </c>
      <c r="G11" s="55">
        <v>56.874478375526451</v>
      </c>
      <c r="H11" s="55">
        <v>117.51117595462632</v>
      </c>
      <c r="I11" s="55">
        <v>9.8515581527881295</v>
      </c>
      <c r="J11" s="55">
        <v>1.2119323018313</v>
      </c>
      <c r="K11" s="55">
        <v>16.884819144105251</v>
      </c>
      <c r="L11" s="55">
        <v>220</v>
      </c>
    </row>
    <row r="12" spans="1:12" ht="22.5" x14ac:dyDescent="0.45">
      <c r="A12" s="29" t="s">
        <v>37</v>
      </c>
      <c r="B12" s="29" t="s">
        <v>682</v>
      </c>
      <c r="C12" s="55">
        <v>2344</v>
      </c>
      <c r="D12" s="55">
        <v>2163</v>
      </c>
      <c r="E12" s="55">
        <v>6.5849999999999991</v>
      </c>
      <c r="F12" s="55">
        <v>18.100000000000001</v>
      </c>
      <c r="G12" s="55">
        <v>61.888371222956081</v>
      </c>
      <c r="H12" s="55">
        <v>133.90675568188826</v>
      </c>
      <c r="I12" s="55">
        <v>11.226082795398822</v>
      </c>
      <c r="J12" s="55">
        <v>1.1944585096318787</v>
      </c>
      <c r="K12" s="55">
        <v>21.585025891666465</v>
      </c>
      <c r="L12" s="55">
        <v>239</v>
      </c>
    </row>
    <row r="13" spans="1:12" ht="22.5" x14ac:dyDescent="0.45">
      <c r="A13" s="29" t="s">
        <v>37</v>
      </c>
      <c r="B13" s="29" t="s">
        <v>776</v>
      </c>
      <c r="C13" s="55">
        <v>1614</v>
      </c>
      <c r="D13" s="55">
        <v>1468</v>
      </c>
      <c r="E13" s="55">
        <v>1.2599999999999993</v>
      </c>
      <c r="F13" s="55">
        <v>14.600000000000001</v>
      </c>
      <c r="G13" s="55">
        <v>44.384785020479569</v>
      </c>
      <c r="H13" s="55">
        <v>92.203713170037389</v>
      </c>
      <c r="I13" s="55">
        <v>7.7299051330092574</v>
      </c>
      <c r="J13" s="55">
        <v>0.95559801090585916</v>
      </c>
      <c r="K13" s="55">
        <v>14.649476656942381</v>
      </c>
      <c r="L13" s="55">
        <v>171</v>
      </c>
    </row>
    <row r="14" spans="1:12" ht="22.5" x14ac:dyDescent="0.45">
      <c r="A14" s="29" t="s">
        <v>37</v>
      </c>
      <c r="B14" s="29" t="s">
        <v>836</v>
      </c>
      <c r="C14" s="55">
        <v>1768</v>
      </c>
      <c r="D14" s="55">
        <v>1685</v>
      </c>
      <c r="E14" s="55">
        <v>14.175000000000001</v>
      </c>
      <c r="F14" s="55">
        <v>8.3000000000000007</v>
      </c>
      <c r="G14" s="55">
        <v>41.790950835661349</v>
      </c>
      <c r="H14" s="55">
        <v>101.00134131637304</v>
      </c>
      <c r="I14" s="55">
        <v>8.4674549412393851</v>
      </c>
      <c r="J14" s="55">
        <v>0.86120832982862727</v>
      </c>
      <c r="K14" s="55">
        <v>16.814964691381416</v>
      </c>
      <c r="L14" s="55">
        <v>161</v>
      </c>
    </row>
    <row r="15" spans="1:12" ht="22.5" x14ac:dyDescent="0.45">
      <c r="A15" s="29" t="s">
        <v>37</v>
      </c>
      <c r="B15" s="29" t="s">
        <v>166</v>
      </c>
      <c r="C15" s="55">
        <v>958</v>
      </c>
      <c r="D15" s="55">
        <v>853</v>
      </c>
      <c r="E15" s="55">
        <v>-3.2650000000000006</v>
      </c>
      <c r="F15" s="55">
        <v>10.5</v>
      </c>
      <c r="G15" s="55">
        <v>28.337747088181725</v>
      </c>
      <c r="H15" s="55">
        <v>54.728102364867297</v>
      </c>
      <c r="I15" s="55">
        <v>4.5881345213276754</v>
      </c>
      <c r="J15" s="55">
        <v>0.53029839005208401</v>
      </c>
      <c r="K15" s="55">
        <v>8.5122640247764654</v>
      </c>
      <c r="L15" s="55">
        <v>109</v>
      </c>
    </row>
    <row r="16" spans="1:12" ht="22.5" x14ac:dyDescent="0.45">
      <c r="A16" s="29" t="s">
        <v>37</v>
      </c>
      <c r="B16" s="29" t="s">
        <v>1038</v>
      </c>
      <c r="C16" s="55">
        <v>966</v>
      </c>
      <c r="D16" s="55">
        <v>865</v>
      </c>
      <c r="E16" s="55">
        <v>2.875</v>
      </c>
      <c r="F16" s="55">
        <v>10.100000000000001</v>
      </c>
      <c r="G16" s="55">
        <v>26.272211117108487</v>
      </c>
      <c r="H16" s="55">
        <v>55.185122008832785</v>
      </c>
      <c r="I16" s="55">
        <v>4.62644879707989</v>
      </c>
      <c r="J16" s="55">
        <v>0.514072725866907</v>
      </c>
      <c r="K16" s="55">
        <v>8.6320145151601917</v>
      </c>
      <c r="L16" s="55">
        <v>101</v>
      </c>
    </row>
    <row r="17" spans="1:12" ht="22.5" x14ac:dyDescent="0.45">
      <c r="A17" s="29" t="s">
        <v>37</v>
      </c>
      <c r="B17" s="29" t="s">
        <v>1083</v>
      </c>
      <c r="C17" s="55">
        <v>809</v>
      </c>
      <c r="D17" s="55">
        <v>671</v>
      </c>
      <c r="E17" s="55">
        <v>1.6449999999999996</v>
      </c>
      <c r="F17" s="55">
        <v>13.8</v>
      </c>
      <c r="G17" s="55">
        <v>23.941266426366674</v>
      </c>
      <c r="H17" s="55">
        <v>46.216111496010065</v>
      </c>
      <c r="I17" s="55">
        <v>3.8745311354426821</v>
      </c>
      <c r="J17" s="55">
        <v>0.45509867719385966</v>
      </c>
      <c r="K17" s="55">
        <v>6.6960482539566346</v>
      </c>
      <c r="L17" s="55">
        <v>92</v>
      </c>
    </row>
    <row r="18" spans="1:12" ht="22.5" x14ac:dyDescent="0.45">
      <c r="A18" s="29" t="s">
        <v>37</v>
      </c>
      <c r="B18" s="29" t="s">
        <v>1093</v>
      </c>
      <c r="C18" s="55">
        <v>815</v>
      </c>
      <c r="D18" s="55">
        <v>720</v>
      </c>
      <c r="E18" s="55">
        <v>3.3</v>
      </c>
      <c r="F18" s="55">
        <v>9.5</v>
      </c>
      <c r="G18" s="55">
        <v>22.168035315182344</v>
      </c>
      <c r="H18" s="55">
        <v>46.558876228984182</v>
      </c>
      <c r="I18" s="55">
        <v>3.9032668422568433</v>
      </c>
      <c r="J18" s="55">
        <v>0.43310042094280238</v>
      </c>
      <c r="K18" s="55">
        <v>7.1850294230235114</v>
      </c>
      <c r="L18" s="55">
        <v>86</v>
      </c>
    </row>
    <row r="19" spans="1:12" ht="22.5" x14ac:dyDescent="0.45">
      <c r="A19" s="29" t="s">
        <v>37</v>
      </c>
      <c r="B19" s="29" t="s">
        <v>1146</v>
      </c>
      <c r="C19" s="55">
        <v>609</v>
      </c>
      <c r="D19" s="55">
        <v>588</v>
      </c>
      <c r="E19" s="55">
        <v>1.2599999999999998</v>
      </c>
      <c r="F19" s="55">
        <v>2.1</v>
      </c>
      <c r="G19" s="55">
        <v>15.405199218596067</v>
      </c>
      <c r="H19" s="55">
        <v>34.790620396872839</v>
      </c>
      <c r="I19" s="55">
        <v>2.9166742416373221</v>
      </c>
      <c r="J19" s="55">
        <v>0.34682357195815916</v>
      </c>
      <c r="K19" s="55">
        <v>5.8677740288025353</v>
      </c>
      <c r="L19" s="55">
        <v>59</v>
      </c>
    </row>
    <row r="20" spans="1:12" ht="22.5" x14ac:dyDescent="0.45">
      <c r="A20" s="29" t="s">
        <v>37</v>
      </c>
      <c r="B20" s="29" t="s">
        <v>1153</v>
      </c>
      <c r="C20" s="55">
        <v>624</v>
      </c>
      <c r="D20" s="55">
        <v>493</v>
      </c>
      <c r="E20" s="55">
        <v>3.2349999999999994</v>
      </c>
      <c r="F20" s="55">
        <v>13.100000000000001</v>
      </c>
      <c r="G20" s="55">
        <v>18.558402320969275</v>
      </c>
      <c r="H20" s="55">
        <v>35.647532229308133</v>
      </c>
      <c r="I20" s="55">
        <v>2.9885135086727241</v>
      </c>
      <c r="J20" s="55">
        <v>0.33247009979434872</v>
      </c>
      <c r="K20" s="55">
        <v>4.9197493132647097</v>
      </c>
      <c r="L20" s="55">
        <v>72</v>
      </c>
    </row>
    <row r="21" spans="1:12" ht="22.5" x14ac:dyDescent="0.45">
      <c r="A21" s="29" t="s">
        <v>37</v>
      </c>
      <c r="B21" s="29" t="s">
        <v>1161</v>
      </c>
      <c r="C21" s="55">
        <v>619</v>
      </c>
      <c r="D21" s="55">
        <v>593</v>
      </c>
      <c r="E21" s="55">
        <v>-1.0650000000000002</v>
      </c>
      <c r="F21" s="55">
        <v>2.6</v>
      </c>
      <c r="G21" s="55">
        <v>16.634057174001725</v>
      </c>
      <c r="H21" s="55">
        <v>35.361894951829704</v>
      </c>
      <c r="I21" s="55">
        <v>2.9645670863275901</v>
      </c>
      <c r="J21" s="55">
        <v>0.32560539571600455</v>
      </c>
      <c r="K21" s="55">
        <v>5.9176700664624198</v>
      </c>
      <c r="L21" s="55">
        <v>64</v>
      </c>
    </row>
    <row r="22" spans="1:12" ht="22.5" x14ac:dyDescent="0.45">
      <c r="A22" s="29" t="s">
        <v>37</v>
      </c>
      <c r="B22" s="29" t="s">
        <v>1180</v>
      </c>
      <c r="C22" s="55">
        <v>550</v>
      </c>
      <c r="D22" s="55">
        <v>543</v>
      </c>
      <c r="E22" s="55">
        <v>0.78499999999999981</v>
      </c>
      <c r="F22" s="55">
        <v>0.70000000000000007</v>
      </c>
      <c r="G22" s="55">
        <v>13.669752574474023</v>
      </c>
      <c r="H22" s="55">
        <v>31.420100522627362</v>
      </c>
      <c r="I22" s="55">
        <v>2.6341064579647409</v>
      </c>
      <c r="J22" s="55">
        <v>0.28410513924237868</v>
      </c>
      <c r="K22" s="55">
        <v>5.4187096898635652</v>
      </c>
      <c r="L22" s="55">
        <v>53</v>
      </c>
    </row>
    <row r="23" spans="1:12" ht="22.5" x14ac:dyDescent="0.45">
      <c r="A23" s="29" t="s">
        <v>37</v>
      </c>
      <c r="B23" s="29" t="s">
        <v>1192</v>
      </c>
      <c r="C23" s="55">
        <v>471</v>
      </c>
      <c r="D23" s="55">
        <v>401</v>
      </c>
      <c r="E23" s="55">
        <v>2.4950000000000001</v>
      </c>
      <c r="F23" s="55">
        <v>7</v>
      </c>
      <c r="G23" s="55">
        <v>13.074525278728999</v>
      </c>
      <c r="H23" s="55">
        <v>26.907031538468157</v>
      </c>
      <c r="I23" s="55">
        <v>2.2557529849116236</v>
      </c>
      <c r="J23" s="55">
        <v>0.26834752306254328</v>
      </c>
      <c r="K23" s="55">
        <v>4.0016622203228165</v>
      </c>
      <c r="L23" s="55">
        <v>50</v>
      </c>
    </row>
    <row r="24" spans="1:12" ht="22.5" x14ac:dyDescent="0.45">
      <c r="A24" s="29" t="s">
        <v>37</v>
      </c>
      <c r="B24" s="29" t="s">
        <v>1193</v>
      </c>
      <c r="C24" s="55">
        <v>478</v>
      </c>
      <c r="D24" s="55">
        <v>450</v>
      </c>
      <c r="E24" s="55">
        <v>-0.15</v>
      </c>
      <c r="F24" s="55">
        <v>2.8000000000000003</v>
      </c>
      <c r="G24" s="55">
        <v>12.853764723406881</v>
      </c>
      <c r="H24" s="55">
        <v>27.30692372693796</v>
      </c>
      <c r="I24" s="55">
        <v>2.289277976194811</v>
      </c>
      <c r="J24" s="55">
        <v>0.26725541105007944</v>
      </c>
      <c r="K24" s="55">
        <v>4.4906433893896951</v>
      </c>
      <c r="L24" s="55">
        <v>50</v>
      </c>
    </row>
    <row r="25" spans="1:12" ht="22.5" x14ac:dyDescent="0.45">
      <c r="A25" s="29" t="s">
        <v>37</v>
      </c>
      <c r="B25" s="29" t="s">
        <v>1206</v>
      </c>
      <c r="C25" s="55">
        <v>422</v>
      </c>
      <c r="D25" s="55">
        <v>411</v>
      </c>
      <c r="E25" s="55">
        <v>4.4999999999999929E-2</v>
      </c>
      <c r="F25" s="55">
        <v>1.1000000000000001</v>
      </c>
      <c r="G25" s="55">
        <v>10.8530954759464</v>
      </c>
      <c r="H25" s="55">
        <v>24.107786219179538</v>
      </c>
      <c r="I25" s="55">
        <v>2.0210780459293103</v>
      </c>
      <c r="J25" s="55">
        <v>0.23886049872601958</v>
      </c>
      <c r="K25" s="55">
        <v>4.1014542956425881</v>
      </c>
      <c r="L25" s="55">
        <v>42</v>
      </c>
    </row>
    <row r="26" spans="1:12" ht="22.5" x14ac:dyDescent="0.45">
      <c r="A26" s="29" t="s">
        <v>37</v>
      </c>
      <c r="B26" s="29" t="s">
        <v>1254</v>
      </c>
      <c r="C26" s="55">
        <v>279</v>
      </c>
      <c r="D26" s="55">
        <v>263</v>
      </c>
      <c r="E26" s="55">
        <v>1.1850000000000001</v>
      </c>
      <c r="F26" s="55">
        <v>1.6</v>
      </c>
      <c r="G26" s="55">
        <v>7.0539423796086034</v>
      </c>
      <c r="H26" s="55">
        <v>15.938560083296425</v>
      </c>
      <c r="I26" s="55">
        <v>1.3362103668584775</v>
      </c>
      <c r="J26" s="55">
        <v>0.13573392154907712</v>
      </c>
      <c r="K26" s="55">
        <v>2.6245315809099772</v>
      </c>
      <c r="L26" s="55">
        <v>27</v>
      </c>
    </row>
    <row r="27" spans="1:12" ht="24.75" x14ac:dyDescent="0.6">
      <c r="A27" s="101" t="s">
        <v>1287</v>
      </c>
      <c r="B27" s="101"/>
      <c r="C27" s="51">
        <f t="shared" ref="C27:L27" si="0">SUM(C2:C26)</f>
        <v>333954</v>
      </c>
      <c r="D27" s="51">
        <f t="shared" si="0"/>
        <v>319591</v>
      </c>
      <c r="E27" s="51">
        <f t="shared" si="0"/>
        <v>997.04499999999973</v>
      </c>
      <c r="F27" s="51">
        <f t="shared" si="0"/>
        <v>1436.2999999999993</v>
      </c>
      <c r="G27" s="51">
        <f t="shared" si="0"/>
        <v>8434.8481767284993</v>
      </c>
      <c r="H27" s="51">
        <f t="shared" si="0"/>
        <v>19077.94227260636</v>
      </c>
      <c r="I27" s="51">
        <f t="shared" si="0"/>
        <v>1599.4007055693764</v>
      </c>
      <c r="J27" s="51">
        <f t="shared" si="0"/>
        <v>177.0638085487586</v>
      </c>
      <c r="K27" s="51">
        <f t="shared" si="0"/>
        <v>3189.2649143520935</v>
      </c>
      <c r="L27" s="51">
        <f t="shared" si="0"/>
        <v>32562</v>
      </c>
    </row>
  </sheetData>
  <mergeCells count="1">
    <mergeCell ref="A27:B2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rightToLeft="1" workbookViewId="0">
      <selection activeCell="N3" sqref="N3"/>
    </sheetView>
  </sheetViews>
  <sheetFormatPr defaultRowHeight="15" x14ac:dyDescent="0.25"/>
  <cols>
    <col min="3" max="4" width="11.28515625" bestFit="1" customWidth="1"/>
    <col min="5" max="5" width="9.7109375" bestFit="1" customWidth="1"/>
    <col min="6" max="7" width="9.28515625" bestFit="1" customWidth="1"/>
    <col min="8" max="8" width="9.5703125" bestFit="1" customWidth="1"/>
    <col min="9" max="11" width="9.28515625" bestFit="1" customWidth="1"/>
    <col min="12" max="12" width="10" bestFit="1" customWidth="1"/>
  </cols>
  <sheetData>
    <row r="1" spans="1:12" ht="189" x14ac:dyDescent="0.25">
      <c r="A1" s="39" t="s">
        <v>0</v>
      </c>
      <c r="B1" s="39" t="s">
        <v>1</v>
      </c>
      <c r="C1" s="39" t="s">
        <v>2</v>
      </c>
      <c r="D1" s="39" t="s">
        <v>3</v>
      </c>
      <c r="E1" s="39" t="s">
        <v>1277</v>
      </c>
      <c r="F1" s="39" t="s">
        <v>1282</v>
      </c>
      <c r="G1" s="39" t="s">
        <v>1281</v>
      </c>
      <c r="H1" s="39" t="s">
        <v>1283</v>
      </c>
      <c r="I1" s="39" t="s">
        <v>1284</v>
      </c>
      <c r="J1" s="39" t="s">
        <v>1285</v>
      </c>
      <c r="K1" s="39" t="s">
        <v>1280</v>
      </c>
      <c r="L1" s="39" t="s">
        <v>1278</v>
      </c>
    </row>
    <row r="2" spans="1:12" ht="22.5" x14ac:dyDescent="0.55000000000000004">
      <c r="A2" s="52" t="s">
        <v>41</v>
      </c>
      <c r="B2" s="52" t="s">
        <v>42</v>
      </c>
      <c r="C2" s="53">
        <v>101932</v>
      </c>
      <c r="D2" s="53">
        <v>100107</v>
      </c>
      <c r="E2" s="53">
        <v>532.06499999999994</v>
      </c>
      <c r="F2" s="53">
        <v>182.5</v>
      </c>
      <c r="G2" s="53">
        <v>1967.2012508620651</v>
      </c>
      <c r="H2" s="53">
        <v>4427.3105708401881</v>
      </c>
      <c r="I2" s="53">
        <v>560.83204710315113</v>
      </c>
      <c r="J2" s="53">
        <v>49.436693949715576</v>
      </c>
      <c r="K2" s="53">
        <v>1038.2518571545829</v>
      </c>
      <c r="L2" s="53">
        <v>7595</v>
      </c>
    </row>
    <row r="3" spans="1:12" ht="22.5" x14ac:dyDescent="0.55000000000000004">
      <c r="A3" s="52" t="s">
        <v>41</v>
      </c>
      <c r="B3" s="52" t="s">
        <v>49</v>
      </c>
      <c r="C3" s="53">
        <v>81572</v>
      </c>
      <c r="D3" s="53">
        <v>80589</v>
      </c>
      <c r="E3" s="53">
        <v>303.85499999999996</v>
      </c>
      <c r="F3" s="53">
        <v>98.300000000000011</v>
      </c>
      <c r="G3" s="53">
        <v>1601.8085807982536</v>
      </c>
      <c r="H3" s="53">
        <v>3542.9951132576211</v>
      </c>
      <c r="I3" s="53">
        <v>448.81089104793625</v>
      </c>
      <c r="J3" s="53">
        <v>39.926090149170427</v>
      </c>
      <c r="K3" s="53">
        <v>835.82245913103657</v>
      </c>
      <c r="L3" s="53">
        <v>6184</v>
      </c>
    </row>
    <row r="4" spans="1:12" ht="22.5" x14ac:dyDescent="0.55000000000000004">
      <c r="A4" s="52" t="s">
        <v>41</v>
      </c>
      <c r="B4" s="52" t="s">
        <v>53</v>
      </c>
      <c r="C4" s="53">
        <v>78597</v>
      </c>
      <c r="D4" s="53">
        <v>76823</v>
      </c>
      <c r="E4" s="53">
        <v>373.685</v>
      </c>
      <c r="F4" s="53">
        <v>177.4</v>
      </c>
      <c r="G4" s="53">
        <v>1541.2100804102236</v>
      </c>
      <c r="H4" s="53">
        <v>3413.7790775843337</v>
      </c>
      <c r="I4" s="53">
        <v>432.4423773316168</v>
      </c>
      <c r="J4" s="53">
        <v>37.901358984210319</v>
      </c>
      <c r="K4" s="53">
        <v>796.76368707669326</v>
      </c>
      <c r="L4" s="53">
        <v>5950</v>
      </c>
    </row>
    <row r="5" spans="1:12" ht="22.5" x14ac:dyDescent="0.55000000000000004">
      <c r="A5" s="52" t="s">
        <v>41</v>
      </c>
      <c r="B5" s="52" t="s">
        <v>64</v>
      </c>
      <c r="C5" s="53">
        <v>68407</v>
      </c>
      <c r="D5" s="53">
        <v>67487</v>
      </c>
      <c r="E5" s="53">
        <v>335.86499999999995</v>
      </c>
      <c r="F5" s="53">
        <v>92</v>
      </c>
      <c r="G5" s="53">
        <v>1318.226970915639</v>
      </c>
      <c r="H5" s="53">
        <v>2971.1870091773412</v>
      </c>
      <c r="I5" s="53">
        <v>376.37677908983693</v>
      </c>
      <c r="J5" s="53">
        <v>32.703501178348901</v>
      </c>
      <c r="K5" s="53">
        <v>699.93609921175687</v>
      </c>
      <c r="L5" s="53">
        <v>5089</v>
      </c>
    </row>
    <row r="6" spans="1:12" ht="22.5" x14ac:dyDescent="0.55000000000000004">
      <c r="A6" s="52" t="s">
        <v>41</v>
      </c>
      <c r="B6" s="52" t="s">
        <v>127</v>
      </c>
      <c r="C6" s="53">
        <v>31022</v>
      </c>
      <c r="D6" s="53">
        <v>30136</v>
      </c>
      <c r="E6" s="53">
        <v>207.92</v>
      </c>
      <c r="F6" s="53">
        <v>88.600000000000009</v>
      </c>
      <c r="G6" s="53">
        <v>592.955644746237</v>
      </c>
      <c r="H6" s="53">
        <v>1347.4083558510019</v>
      </c>
      <c r="I6" s="53">
        <v>170.68370840593684</v>
      </c>
      <c r="J6" s="53">
        <v>15.11120583056602</v>
      </c>
      <c r="K6" s="53">
        <v>312.55314780395486</v>
      </c>
      <c r="L6" s="53">
        <v>2289</v>
      </c>
    </row>
    <row r="7" spans="1:12" ht="22.5" x14ac:dyDescent="0.55000000000000004">
      <c r="A7" s="52" t="s">
        <v>41</v>
      </c>
      <c r="B7" s="52" t="s">
        <v>170</v>
      </c>
      <c r="C7" s="53">
        <v>22166</v>
      </c>
      <c r="D7" s="53">
        <v>21137</v>
      </c>
      <c r="E7" s="53">
        <v>201.51499999999999</v>
      </c>
      <c r="F7" s="53">
        <v>102.9</v>
      </c>
      <c r="G7" s="53">
        <v>417.71449598927569</v>
      </c>
      <c r="H7" s="53">
        <v>962.75719217952769</v>
      </c>
      <c r="I7" s="53">
        <v>121.95780673476874</v>
      </c>
      <c r="J7" s="53">
        <v>10.403055641164729</v>
      </c>
      <c r="K7" s="53">
        <v>219.22072886687667</v>
      </c>
      <c r="L7" s="53">
        <v>1613</v>
      </c>
    </row>
    <row r="8" spans="1:12" ht="22.5" x14ac:dyDescent="0.55000000000000004">
      <c r="A8" s="52" t="s">
        <v>41</v>
      </c>
      <c r="B8" s="52" t="s">
        <v>175</v>
      </c>
      <c r="C8" s="53">
        <v>19357</v>
      </c>
      <c r="D8" s="53">
        <v>18844</v>
      </c>
      <c r="E8" s="53">
        <v>130.57999999999998</v>
      </c>
      <c r="F8" s="53">
        <v>51.300000000000004</v>
      </c>
      <c r="G8" s="53">
        <v>368.34148097403624</v>
      </c>
      <c r="H8" s="53">
        <v>840.75119412700155</v>
      </c>
      <c r="I8" s="53">
        <v>106.50262857371283</v>
      </c>
      <c r="J8" s="53">
        <v>9.7320812106613612</v>
      </c>
      <c r="K8" s="53">
        <v>195.43906016783004</v>
      </c>
      <c r="L8" s="53">
        <v>1422</v>
      </c>
    </row>
    <row r="9" spans="1:12" ht="22.5" x14ac:dyDescent="0.55000000000000004">
      <c r="A9" s="52" t="s">
        <v>41</v>
      </c>
      <c r="B9" s="52" t="s">
        <v>181</v>
      </c>
      <c r="C9" s="53">
        <v>19576</v>
      </c>
      <c r="D9" s="53">
        <v>19071</v>
      </c>
      <c r="E9" s="53">
        <v>219.14499999999998</v>
      </c>
      <c r="F9" s="53">
        <v>50.5</v>
      </c>
      <c r="G9" s="53">
        <v>341.72820973030241</v>
      </c>
      <c r="H9" s="53">
        <v>850.26323171101842</v>
      </c>
      <c r="I9" s="53">
        <v>107.70757126409063</v>
      </c>
      <c r="J9" s="53">
        <v>9.5685262067931198</v>
      </c>
      <c r="K9" s="53">
        <v>197.7933727690876</v>
      </c>
      <c r="L9" s="53">
        <v>1319</v>
      </c>
    </row>
    <row r="10" spans="1:12" ht="22.5" x14ac:dyDescent="0.55000000000000004">
      <c r="A10" s="52" t="s">
        <v>41</v>
      </c>
      <c r="B10" s="52" t="s">
        <v>199</v>
      </c>
      <c r="C10" s="53">
        <v>18878</v>
      </c>
      <c r="D10" s="53">
        <v>18618</v>
      </c>
      <c r="E10" s="53">
        <v>206.10999999999999</v>
      </c>
      <c r="F10" s="53">
        <v>26</v>
      </c>
      <c r="G10" s="53">
        <v>324.39014476411336</v>
      </c>
      <c r="H10" s="53">
        <v>819.94632653456301</v>
      </c>
      <c r="I10" s="53">
        <v>103.86716031484995</v>
      </c>
      <c r="J10" s="53">
        <v>8.8453737409093431</v>
      </c>
      <c r="K10" s="53">
        <v>193.09511898772337</v>
      </c>
      <c r="L10" s="53">
        <v>1252</v>
      </c>
    </row>
    <row r="11" spans="1:12" ht="22.5" x14ac:dyDescent="0.55000000000000004">
      <c r="A11" s="52" t="s">
        <v>41</v>
      </c>
      <c r="B11" s="52" t="s">
        <v>222</v>
      </c>
      <c r="C11" s="53">
        <v>16287</v>
      </c>
      <c r="D11" s="53">
        <v>15943</v>
      </c>
      <c r="E11" s="53">
        <v>184.88499999999999</v>
      </c>
      <c r="F11" s="53">
        <v>34.4</v>
      </c>
      <c r="G11" s="53">
        <v>281.06043423133474</v>
      </c>
      <c r="H11" s="53">
        <v>707.40893210448291</v>
      </c>
      <c r="I11" s="53">
        <v>89.611422822754605</v>
      </c>
      <c r="J11" s="53">
        <v>7.8830320547343575</v>
      </c>
      <c r="K11" s="53">
        <v>165.3515674090275</v>
      </c>
      <c r="L11" s="53">
        <v>1085</v>
      </c>
    </row>
    <row r="12" spans="1:12" ht="22.5" x14ac:dyDescent="0.55000000000000004">
      <c r="A12" s="52" t="s">
        <v>41</v>
      </c>
      <c r="B12" s="52" t="s">
        <v>263</v>
      </c>
      <c r="C12" s="53">
        <v>12606</v>
      </c>
      <c r="D12" s="53">
        <v>12248</v>
      </c>
      <c r="E12" s="53">
        <v>100.26</v>
      </c>
      <c r="F12" s="53">
        <v>35.800000000000004</v>
      </c>
      <c r="G12" s="53">
        <v>235.3932992678009</v>
      </c>
      <c r="H12" s="53">
        <v>547.52851956217296</v>
      </c>
      <c r="I12" s="53">
        <v>69.358481985856471</v>
      </c>
      <c r="J12" s="53">
        <v>6.0880757244769486</v>
      </c>
      <c r="K12" s="53">
        <v>127.02916625639897</v>
      </c>
      <c r="L12" s="53">
        <v>909</v>
      </c>
    </row>
    <row r="13" spans="1:12" ht="22.5" x14ac:dyDescent="0.55000000000000004">
      <c r="A13" s="52" t="s">
        <v>41</v>
      </c>
      <c r="B13" s="52" t="s">
        <v>274</v>
      </c>
      <c r="C13" s="53">
        <v>12153</v>
      </c>
      <c r="D13" s="53">
        <v>11846</v>
      </c>
      <c r="E13" s="53">
        <v>168.07</v>
      </c>
      <c r="F13" s="53">
        <v>30.700000000000003</v>
      </c>
      <c r="G13" s="53">
        <v>200.81914303513528</v>
      </c>
      <c r="H13" s="53">
        <v>527.8529349705766</v>
      </c>
      <c r="I13" s="53">
        <v>66.866066283842116</v>
      </c>
      <c r="J13" s="53">
        <v>5.7438921699951955</v>
      </c>
      <c r="K13" s="53">
        <v>122.85985495373139</v>
      </c>
      <c r="L13" s="53">
        <v>775</v>
      </c>
    </row>
    <row r="14" spans="1:12" ht="22.5" x14ac:dyDescent="0.55000000000000004">
      <c r="A14" s="52" t="s">
        <v>41</v>
      </c>
      <c r="B14" s="52" t="s">
        <v>295</v>
      </c>
      <c r="C14" s="53">
        <v>10480</v>
      </c>
      <c r="D14" s="53">
        <v>10210</v>
      </c>
      <c r="E14" s="53">
        <v>38.25</v>
      </c>
      <c r="F14" s="53">
        <v>27</v>
      </c>
      <c r="G14" s="53">
        <v>210.52784680908928</v>
      </c>
      <c r="H14" s="53">
        <v>455.18791726253949</v>
      </c>
      <c r="I14" s="53">
        <v>57.661184452782479</v>
      </c>
      <c r="J14" s="53">
        <v>5.2535462901053371</v>
      </c>
      <c r="K14" s="53">
        <v>105.89220995083552</v>
      </c>
      <c r="L14" s="53">
        <v>813</v>
      </c>
    </row>
    <row r="15" spans="1:12" ht="22.5" x14ac:dyDescent="0.55000000000000004">
      <c r="A15" s="52" t="s">
        <v>41</v>
      </c>
      <c r="B15" s="52" t="s">
        <v>298</v>
      </c>
      <c r="C15" s="53">
        <v>10399</v>
      </c>
      <c r="D15" s="53">
        <v>10172</v>
      </c>
      <c r="E15" s="53">
        <v>132.94</v>
      </c>
      <c r="F15" s="53">
        <v>22.700000000000003</v>
      </c>
      <c r="G15" s="53">
        <v>174.46013795111179</v>
      </c>
      <c r="H15" s="53">
        <v>451.66976637530041</v>
      </c>
      <c r="I15" s="53">
        <v>57.215520717985207</v>
      </c>
      <c r="J15" s="53">
        <v>5.0812151640783121</v>
      </c>
      <c r="K15" s="53">
        <v>105.49809594710078</v>
      </c>
      <c r="L15" s="53">
        <v>674</v>
      </c>
    </row>
    <row r="16" spans="1:12" ht="22.5" x14ac:dyDescent="0.55000000000000004">
      <c r="A16" s="52" t="s">
        <v>41</v>
      </c>
      <c r="B16" s="52" t="s">
        <v>304</v>
      </c>
      <c r="C16" s="53">
        <v>10120</v>
      </c>
      <c r="D16" s="53">
        <v>10018</v>
      </c>
      <c r="E16" s="53">
        <v>58.509999999999991</v>
      </c>
      <c r="F16" s="53">
        <v>10.200000000000001</v>
      </c>
      <c r="G16" s="53">
        <v>190.85442172065746</v>
      </c>
      <c r="H16" s="53">
        <v>439.5516910970324</v>
      </c>
      <c r="I16" s="53">
        <v>55.680456742572389</v>
      </c>
      <c r="J16" s="53">
        <v>4.8632482028256128</v>
      </c>
      <c r="K16" s="53">
        <v>103.90089708985998</v>
      </c>
      <c r="L16" s="53">
        <v>737</v>
      </c>
    </row>
    <row r="17" spans="1:12" ht="22.5" x14ac:dyDescent="0.55000000000000004">
      <c r="A17" s="52" t="s">
        <v>41</v>
      </c>
      <c r="B17" s="52" t="s">
        <v>321</v>
      </c>
      <c r="C17" s="53">
        <v>8597</v>
      </c>
      <c r="D17" s="53">
        <v>8429</v>
      </c>
      <c r="E17" s="53">
        <v>138.05500000000001</v>
      </c>
      <c r="F17" s="53">
        <v>16.8</v>
      </c>
      <c r="G17" s="53">
        <v>133.73676351559112</v>
      </c>
      <c r="H17" s="53">
        <v>373.40176762462329</v>
      </c>
      <c r="I17" s="53">
        <v>47.300878124100279</v>
      </c>
      <c r="J17" s="53">
        <v>4.2998211602317005</v>
      </c>
      <c r="K17" s="53">
        <v>87.420708881057067</v>
      </c>
      <c r="L17" s="53">
        <v>516</v>
      </c>
    </row>
    <row r="18" spans="1:12" ht="22.5" x14ac:dyDescent="0.55000000000000004">
      <c r="A18" s="52" t="s">
        <v>41</v>
      </c>
      <c r="B18" s="52" t="s">
        <v>363</v>
      </c>
      <c r="C18" s="53">
        <v>6898</v>
      </c>
      <c r="D18" s="53">
        <v>6791</v>
      </c>
      <c r="E18" s="53">
        <v>-11.155000000000001</v>
      </c>
      <c r="F18" s="53">
        <v>10.700000000000001</v>
      </c>
      <c r="G18" s="53">
        <v>149.0734119138391</v>
      </c>
      <c r="H18" s="53">
        <v>299.607466915744</v>
      </c>
      <c r="I18" s="53">
        <v>37.952943736192132</v>
      </c>
      <c r="J18" s="53">
        <v>3.4070501878972532</v>
      </c>
      <c r="K18" s="53">
        <v>70.43232103585936</v>
      </c>
      <c r="L18" s="53">
        <v>576</v>
      </c>
    </row>
    <row r="19" spans="1:12" ht="22.5" x14ac:dyDescent="0.55000000000000004">
      <c r="A19" s="52" t="s">
        <v>41</v>
      </c>
      <c r="B19" s="52" t="s">
        <v>371</v>
      </c>
      <c r="C19" s="53">
        <v>7163</v>
      </c>
      <c r="D19" s="53">
        <v>6984</v>
      </c>
      <c r="E19" s="53">
        <v>54.379999999999995</v>
      </c>
      <c r="F19" s="53">
        <v>17.900000000000002</v>
      </c>
      <c r="G19" s="53">
        <v>133.94942864336628</v>
      </c>
      <c r="H19" s="53">
        <v>311.11746673202009</v>
      </c>
      <c r="I19" s="53">
        <v>39.410979411763442</v>
      </c>
      <c r="J19" s="53">
        <v>3.3055663025702273</v>
      </c>
      <c r="K19" s="53">
        <v>72.434005317985822</v>
      </c>
      <c r="L19" s="53">
        <v>517</v>
      </c>
    </row>
    <row r="20" spans="1:12" ht="22.5" x14ac:dyDescent="0.55000000000000004">
      <c r="A20" s="52" t="s">
        <v>41</v>
      </c>
      <c r="B20" s="52" t="s">
        <v>434</v>
      </c>
      <c r="C20" s="53">
        <v>5330</v>
      </c>
      <c r="D20" s="53">
        <v>5189</v>
      </c>
      <c r="E20" s="53">
        <v>22.555</v>
      </c>
      <c r="F20" s="53">
        <v>14.100000000000001</v>
      </c>
      <c r="G20" s="53">
        <v>106.1339061796954</v>
      </c>
      <c r="H20" s="53">
        <v>231.50301517264651</v>
      </c>
      <c r="I20" s="53">
        <v>29.325774153943758</v>
      </c>
      <c r="J20" s="53">
        <v>2.5835307976884803</v>
      </c>
      <c r="K20" s="53">
        <v>53.817304352094567</v>
      </c>
      <c r="L20" s="53">
        <v>410</v>
      </c>
    </row>
    <row r="21" spans="1:12" ht="22.5" x14ac:dyDescent="0.55000000000000004">
      <c r="A21" s="52" t="s">
        <v>41</v>
      </c>
      <c r="B21" s="52" t="s">
        <v>484</v>
      </c>
      <c r="C21" s="53">
        <v>4500</v>
      </c>
      <c r="D21" s="53">
        <v>4400</v>
      </c>
      <c r="E21" s="53">
        <v>45.9</v>
      </c>
      <c r="F21" s="53">
        <v>10</v>
      </c>
      <c r="G21" s="53">
        <v>79.63162490573292</v>
      </c>
      <c r="H21" s="53">
        <v>195.45282706883853</v>
      </c>
      <c r="I21" s="53">
        <v>24.759096377626062</v>
      </c>
      <c r="J21" s="53">
        <v>2.1512668899040261</v>
      </c>
      <c r="K21" s="53">
        <v>45.634253064023142</v>
      </c>
      <c r="L21" s="53">
        <v>307</v>
      </c>
    </row>
    <row r="22" spans="1:12" ht="22.5" x14ac:dyDescent="0.55000000000000004">
      <c r="A22" s="52" t="s">
        <v>41</v>
      </c>
      <c r="B22" s="52" t="s">
        <v>488</v>
      </c>
      <c r="C22" s="53">
        <v>4565</v>
      </c>
      <c r="D22" s="53">
        <v>4431</v>
      </c>
      <c r="E22" s="53">
        <v>78.045000000000002</v>
      </c>
      <c r="F22" s="53">
        <v>13.4</v>
      </c>
      <c r="G22" s="53">
        <v>70.811920465022411</v>
      </c>
      <c r="H22" s="53">
        <v>198.27603457094395</v>
      </c>
      <c r="I22" s="53">
        <v>25.116727769747328</v>
      </c>
      <c r="J22" s="53">
        <v>2.1383420554519992</v>
      </c>
      <c r="K22" s="53">
        <v>45.955767119701491</v>
      </c>
      <c r="L22" s="53">
        <v>273</v>
      </c>
    </row>
    <row r="23" spans="1:12" ht="22.5" x14ac:dyDescent="0.55000000000000004">
      <c r="A23" s="52" t="s">
        <v>41</v>
      </c>
      <c r="B23" s="52" t="s">
        <v>528</v>
      </c>
      <c r="C23" s="53">
        <v>3979</v>
      </c>
      <c r="D23" s="53">
        <v>3896</v>
      </c>
      <c r="E23" s="53">
        <v>13.52</v>
      </c>
      <c r="F23" s="53">
        <v>8.3000000000000007</v>
      </c>
      <c r="G23" s="53">
        <v>79.716829461365577</v>
      </c>
      <c r="H23" s="53">
        <v>172.8237330904241</v>
      </c>
      <c r="I23" s="53">
        <v>21.892543219238689</v>
      </c>
      <c r="J23" s="53">
        <v>1.8646866099553812</v>
      </c>
      <c r="K23" s="53">
        <v>40.407056803962313</v>
      </c>
      <c r="L23" s="53">
        <v>308</v>
      </c>
    </row>
    <row r="24" spans="1:12" ht="22.5" x14ac:dyDescent="0.55000000000000004">
      <c r="A24" s="52" t="s">
        <v>41</v>
      </c>
      <c r="B24" s="52" t="s">
        <v>38</v>
      </c>
      <c r="C24" s="53">
        <v>3902</v>
      </c>
      <c r="D24" s="53">
        <v>3788</v>
      </c>
      <c r="E24" s="53">
        <v>9.36</v>
      </c>
      <c r="F24" s="53">
        <v>11.4</v>
      </c>
      <c r="G24" s="53">
        <v>80.553991638666417</v>
      </c>
      <c r="H24" s="53">
        <v>169.47931804946842</v>
      </c>
      <c r="I24" s="53">
        <v>21.468887570110422</v>
      </c>
      <c r="J24" s="53">
        <v>1.8417091264851113</v>
      </c>
      <c r="K24" s="53">
        <v>39.286943319663564</v>
      </c>
      <c r="L24" s="53">
        <v>311</v>
      </c>
    </row>
    <row r="25" spans="1:12" ht="22.5" x14ac:dyDescent="0.55000000000000004">
      <c r="A25" s="52" t="s">
        <v>41</v>
      </c>
      <c r="B25" s="52" t="s">
        <v>533</v>
      </c>
      <c r="C25" s="53">
        <v>3851</v>
      </c>
      <c r="D25" s="53">
        <v>3789</v>
      </c>
      <c r="E25" s="53">
        <v>31.754999999999995</v>
      </c>
      <c r="F25" s="53">
        <v>6.2</v>
      </c>
      <c r="G25" s="53">
        <v>70.047823289846619</v>
      </c>
      <c r="H25" s="53">
        <v>167.26418600935492</v>
      </c>
      <c r="I25" s="53">
        <v>21.18828447783066</v>
      </c>
      <c r="J25" s="53">
        <v>1.8153807600087604</v>
      </c>
      <c r="K25" s="53">
        <v>39.297314740814471</v>
      </c>
      <c r="L25" s="53">
        <v>270</v>
      </c>
    </row>
    <row r="26" spans="1:12" ht="22.5" x14ac:dyDescent="0.55000000000000004">
      <c r="A26" s="52" t="s">
        <v>41</v>
      </c>
      <c r="B26" s="52" t="s">
        <v>538</v>
      </c>
      <c r="C26" s="53">
        <v>3492</v>
      </c>
      <c r="D26" s="53">
        <v>3406</v>
      </c>
      <c r="E26" s="53">
        <v>15.469999999999999</v>
      </c>
      <c r="F26" s="53">
        <v>8.6</v>
      </c>
      <c r="G26" s="53">
        <v>69.059896574113694</v>
      </c>
      <c r="H26" s="53">
        <v>151.67139380541869</v>
      </c>
      <c r="I26" s="53">
        <v>19.213058789037824</v>
      </c>
      <c r="J26" s="53">
        <v>1.7861802080986255</v>
      </c>
      <c r="K26" s="53">
        <v>35.325060440014276</v>
      </c>
      <c r="L26" s="53">
        <v>267</v>
      </c>
    </row>
    <row r="27" spans="1:12" ht="22.5" x14ac:dyDescent="0.55000000000000004">
      <c r="A27" s="52" t="s">
        <v>41</v>
      </c>
      <c r="B27" s="52" t="s">
        <v>544</v>
      </c>
      <c r="C27" s="53">
        <v>3298</v>
      </c>
      <c r="D27" s="53">
        <v>3201</v>
      </c>
      <c r="E27" s="53">
        <v>13.094999999999999</v>
      </c>
      <c r="F27" s="53">
        <v>9.7000000000000011</v>
      </c>
      <c r="G27" s="53">
        <v>66.22173394773435</v>
      </c>
      <c r="H27" s="53">
        <v>143.2452052606732</v>
      </c>
      <c r="I27" s="53">
        <v>18.145666634091278</v>
      </c>
      <c r="J27" s="53">
        <v>1.7603305391945718</v>
      </c>
      <c r="K27" s="53">
        <v>33.198919104076836</v>
      </c>
      <c r="L27" s="53">
        <v>256</v>
      </c>
    </row>
    <row r="28" spans="1:12" ht="22.5" x14ac:dyDescent="0.55000000000000004">
      <c r="A28" s="52" t="s">
        <v>41</v>
      </c>
      <c r="B28" s="52" t="s">
        <v>561</v>
      </c>
      <c r="C28" s="53">
        <v>3471</v>
      </c>
      <c r="D28" s="53">
        <v>3379</v>
      </c>
      <c r="E28" s="53">
        <v>89.60499999999999</v>
      </c>
      <c r="F28" s="53">
        <v>9.2000000000000011</v>
      </c>
      <c r="G28" s="53">
        <v>42.941094422715032</v>
      </c>
      <c r="H28" s="53">
        <v>150.75928061243079</v>
      </c>
      <c r="I28" s="53">
        <v>19.097516339275572</v>
      </c>
      <c r="J28" s="53">
        <v>1.6591657855824107</v>
      </c>
      <c r="K28" s="53">
        <v>35.045032068939591</v>
      </c>
      <c r="L28" s="53">
        <v>166</v>
      </c>
    </row>
    <row r="29" spans="1:12" ht="22.5" x14ac:dyDescent="0.55000000000000004">
      <c r="A29" s="52" t="s">
        <v>41</v>
      </c>
      <c r="B29" s="52" t="s">
        <v>563</v>
      </c>
      <c r="C29" s="53">
        <v>3301</v>
      </c>
      <c r="D29" s="53">
        <v>3230</v>
      </c>
      <c r="E29" s="53">
        <v>1.1499999999999999</v>
      </c>
      <c r="F29" s="53">
        <v>7.1000000000000005</v>
      </c>
      <c r="G29" s="53">
        <v>69.684309412771242</v>
      </c>
      <c r="H29" s="53">
        <v>143.37550714538577</v>
      </c>
      <c r="I29" s="53">
        <v>18.162172698343031</v>
      </c>
      <c r="J29" s="53">
        <v>1.6478366097047084</v>
      </c>
      <c r="K29" s="53">
        <v>33.49969031745335</v>
      </c>
      <c r="L29" s="53">
        <v>269</v>
      </c>
    </row>
    <row r="30" spans="1:12" ht="22.5" x14ac:dyDescent="0.55000000000000004">
      <c r="A30" s="52" t="s">
        <v>41</v>
      </c>
      <c r="B30" s="52" t="s">
        <v>591</v>
      </c>
      <c r="C30" s="53">
        <v>3057</v>
      </c>
      <c r="D30" s="53">
        <v>2986</v>
      </c>
      <c r="E30" s="53">
        <v>38.67</v>
      </c>
      <c r="F30" s="53">
        <v>7.1000000000000005</v>
      </c>
      <c r="G30" s="53">
        <v>51.54693184833755</v>
      </c>
      <c r="H30" s="53">
        <v>132.77762052209764</v>
      </c>
      <c r="I30" s="53">
        <v>16.819679472533974</v>
      </c>
      <c r="J30" s="53">
        <v>1.5407679193675476</v>
      </c>
      <c r="K30" s="53">
        <v>30.96906355663025</v>
      </c>
      <c r="L30" s="53">
        <v>199</v>
      </c>
    </row>
    <row r="31" spans="1:12" ht="22.5" x14ac:dyDescent="0.55000000000000004">
      <c r="A31" s="52" t="s">
        <v>41</v>
      </c>
      <c r="B31" s="52" t="s">
        <v>610</v>
      </c>
      <c r="C31" s="53">
        <v>3087</v>
      </c>
      <c r="D31" s="53">
        <v>2995</v>
      </c>
      <c r="E31" s="53">
        <v>4.2249999999999996</v>
      </c>
      <c r="F31" s="53">
        <v>9.2000000000000011</v>
      </c>
      <c r="G31" s="53">
        <v>64.893010728744954</v>
      </c>
      <c r="H31" s="53">
        <v>134.08063936922323</v>
      </c>
      <c r="I31" s="53">
        <v>16.98474011505148</v>
      </c>
      <c r="J31" s="53">
        <v>1.469282415237819</v>
      </c>
      <c r="K31" s="53">
        <v>31.062406346988482</v>
      </c>
      <c r="L31" s="53">
        <v>251</v>
      </c>
    </row>
    <row r="32" spans="1:12" ht="22.5" x14ac:dyDescent="0.55000000000000004">
      <c r="A32" s="52" t="s">
        <v>41</v>
      </c>
      <c r="B32" s="52" t="s">
        <v>631</v>
      </c>
      <c r="C32" s="53">
        <v>2869</v>
      </c>
      <c r="D32" s="53">
        <v>2791</v>
      </c>
      <c r="E32" s="53">
        <v>12.944999999999999</v>
      </c>
      <c r="F32" s="53">
        <v>7.8000000000000007</v>
      </c>
      <c r="G32" s="53">
        <v>56.916341888881604</v>
      </c>
      <c r="H32" s="53">
        <v>124.61203574677727</v>
      </c>
      <c r="I32" s="53">
        <v>15.785299446090928</v>
      </c>
      <c r="J32" s="53">
        <v>1.3835955497966037</v>
      </c>
      <c r="K32" s="53">
        <v>28.946636432201956</v>
      </c>
      <c r="L32" s="53">
        <v>220</v>
      </c>
    </row>
    <row r="33" spans="1:12" ht="22.5" x14ac:dyDescent="0.55000000000000004">
      <c r="A33" s="52" t="s">
        <v>41</v>
      </c>
      <c r="B33" s="52" t="s">
        <v>646</v>
      </c>
      <c r="C33" s="53">
        <v>2680</v>
      </c>
      <c r="D33" s="53">
        <v>2636</v>
      </c>
      <c r="E33" s="53">
        <v>11.62</v>
      </c>
      <c r="F33" s="53">
        <v>4.4000000000000004</v>
      </c>
      <c r="G33" s="53">
        <v>52.41683964486888</v>
      </c>
      <c r="H33" s="53">
        <v>116.40301700988606</v>
      </c>
      <c r="I33" s="53">
        <v>14.745417398230634</v>
      </c>
      <c r="J33" s="53">
        <v>1.3234392215445774</v>
      </c>
      <c r="K33" s="53">
        <v>27.339066153810229</v>
      </c>
      <c r="L33" s="53">
        <v>202</v>
      </c>
    </row>
    <row r="34" spans="1:12" ht="22.5" x14ac:dyDescent="0.55000000000000004">
      <c r="A34" s="52" t="s">
        <v>41</v>
      </c>
      <c r="B34" s="52" t="s">
        <v>664</v>
      </c>
      <c r="C34" s="53">
        <v>2691</v>
      </c>
      <c r="D34" s="53">
        <v>2579</v>
      </c>
      <c r="E34" s="53">
        <v>1.1049999999999982</v>
      </c>
      <c r="F34" s="53">
        <v>11.200000000000001</v>
      </c>
      <c r="G34" s="53">
        <v>58.465431767071706</v>
      </c>
      <c r="H34" s="53">
        <v>116.88079058716544</v>
      </c>
      <c r="I34" s="53">
        <v>14.805939633820385</v>
      </c>
      <c r="J34" s="53">
        <v>1.2829094937567402</v>
      </c>
      <c r="K34" s="53">
        <v>26.747895148208109</v>
      </c>
      <c r="L34" s="53">
        <v>226</v>
      </c>
    </row>
    <row r="35" spans="1:12" ht="22.5" x14ac:dyDescent="0.55000000000000004">
      <c r="A35" s="52" t="s">
        <v>41</v>
      </c>
      <c r="B35" s="52" t="s">
        <v>669</v>
      </c>
      <c r="C35" s="53">
        <v>2541</v>
      </c>
      <c r="D35" s="53">
        <v>2508</v>
      </c>
      <c r="E35" s="53">
        <v>13.26</v>
      </c>
      <c r="F35" s="53">
        <v>3.3000000000000003</v>
      </c>
      <c r="G35" s="53">
        <v>48.638716326216908</v>
      </c>
      <c r="H35" s="53">
        <v>110.36569635153748</v>
      </c>
      <c r="I35" s="53">
        <v>13.98063642123285</v>
      </c>
      <c r="J35" s="53">
        <v>1.2615276688607946</v>
      </c>
      <c r="K35" s="53">
        <v>26.011524246493192</v>
      </c>
      <c r="L35" s="53">
        <v>188</v>
      </c>
    </row>
    <row r="36" spans="1:12" ht="22.5" x14ac:dyDescent="0.55000000000000004">
      <c r="A36" s="52" t="s">
        <v>41</v>
      </c>
      <c r="B36" s="52" t="s">
        <v>672</v>
      </c>
      <c r="C36" s="53">
        <v>2549</v>
      </c>
      <c r="D36" s="53">
        <v>2488</v>
      </c>
      <c r="E36" s="53">
        <v>3.8599999999999994</v>
      </c>
      <c r="F36" s="53">
        <v>6.1000000000000005</v>
      </c>
      <c r="G36" s="53">
        <v>52.968834098183436</v>
      </c>
      <c r="H36" s="53">
        <v>110.71316804410431</v>
      </c>
      <c r="I36" s="53">
        <v>14.024652592570853</v>
      </c>
      <c r="J36" s="53">
        <v>1.2588150492844434</v>
      </c>
      <c r="K36" s="53">
        <v>25.804095823474906</v>
      </c>
      <c r="L36" s="53">
        <v>204</v>
      </c>
    </row>
    <row r="37" spans="1:12" ht="22.5" x14ac:dyDescent="0.55000000000000004">
      <c r="A37" s="52" t="s">
        <v>41</v>
      </c>
      <c r="B37" s="52" t="s">
        <v>680</v>
      </c>
      <c r="C37" s="53">
        <v>2461</v>
      </c>
      <c r="D37" s="53">
        <v>2395</v>
      </c>
      <c r="E37" s="53">
        <v>19.225000000000001</v>
      </c>
      <c r="F37" s="53">
        <v>6.6000000000000005</v>
      </c>
      <c r="G37" s="53">
        <v>45.938617734578585</v>
      </c>
      <c r="H37" s="53">
        <v>106.89097942586925</v>
      </c>
      <c r="I37" s="53">
        <v>13.540474707852832</v>
      </c>
      <c r="J37" s="53">
        <v>1.2336036438101192</v>
      </c>
      <c r="K37" s="53">
        <v>24.839553656439872</v>
      </c>
      <c r="L37" s="53">
        <v>177</v>
      </c>
    </row>
    <row r="38" spans="1:12" ht="22.5" x14ac:dyDescent="0.55000000000000004">
      <c r="A38" s="52" t="s">
        <v>41</v>
      </c>
      <c r="B38" s="52" t="s">
        <v>698</v>
      </c>
      <c r="C38" s="53">
        <v>2514</v>
      </c>
      <c r="D38" s="53">
        <v>2443</v>
      </c>
      <c r="E38" s="53">
        <v>49.385000000000005</v>
      </c>
      <c r="F38" s="53">
        <v>7.1000000000000005</v>
      </c>
      <c r="G38" s="53">
        <v>36.667174021179591</v>
      </c>
      <c r="H38" s="53">
        <v>109.19297938912445</v>
      </c>
      <c r="I38" s="53">
        <v>13.832081842967094</v>
      </c>
      <c r="J38" s="53">
        <v>1.1870104134398496</v>
      </c>
      <c r="K38" s="53">
        <v>25.33738187168376</v>
      </c>
      <c r="L38" s="53">
        <v>142</v>
      </c>
    </row>
    <row r="39" spans="1:12" ht="22.5" x14ac:dyDescent="0.55000000000000004">
      <c r="A39" s="52" t="s">
        <v>41</v>
      </c>
      <c r="B39" s="52" t="s">
        <v>702</v>
      </c>
      <c r="C39" s="53">
        <v>2340</v>
      </c>
      <c r="D39" s="53">
        <v>2246</v>
      </c>
      <c r="E39" s="53">
        <v>-4.1300000000000008</v>
      </c>
      <c r="F39" s="53">
        <v>9.4</v>
      </c>
      <c r="G39" s="53">
        <v>52.491548266438187</v>
      </c>
      <c r="H39" s="53">
        <v>101.63547007579604</v>
      </c>
      <c r="I39" s="53">
        <v>12.874730116365553</v>
      </c>
      <c r="J39" s="53">
        <v>1.1766386327067415</v>
      </c>
      <c r="K39" s="53">
        <v>23.294211904953631</v>
      </c>
      <c r="L39" s="53">
        <v>203</v>
      </c>
    </row>
    <row r="40" spans="1:12" ht="22.5" x14ac:dyDescent="0.55000000000000004">
      <c r="A40" s="52" t="s">
        <v>41</v>
      </c>
      <c r="B40" s="52" t="s">
        <v>363</v>
      </c>
      <c r="C40" s="53">
        <v>2138</v>
      </c>
      <c r="D40" s="53">
        <v>2119</v>
      </c>
      <c r="E40" s="53">
        <v>9.004999999999999</v>
      </c>
      <c r="F40" s="53">
        <v>1.9000000000000001</v>
      </c>
      <c r="G40" s="53">
        <v>41.388008426089854</v>
      </c>
      <c r="H40" s="53">
        <v>92.861809838483723</v>
      </c>
      <c r="I40" s="53">
        <v>11.763321790081005</v>
      </c>
      <c r="J40" s="53">
        <v>1.102280943143229</v>
      </c>
      <c r="K40" s="53">
        <v>21.977041418787508</v>
      </c>
      <c r="L40" s="53">
        <v>160</v>
      </c>
    </row>
    <row r="41" spans="1:12" ht="22.5" x14ac:dyDescent="0.55000000000000004">
      <c r="A41" s="52" t="s">
        <v>41</v>
      </c>
      <c r="B41" s="52" t="s">
        <v>744</v>
      </c>
      <c r="C41" s="53">
        <v>2248</v>
      </c>
      <c r="D41" s="53">
        <v>2193</v>
      </c>
      <c r="E41" s="53">
        <v>73.435000000000002</v>
      </c>
      <c r="F41" s="53">
        <v>5.5</v>
      </c>
      <c r="G41" s="53">
        <v>22.285007833209018</v>
      </c>
      <c r="H41" s="53">
        <v>97.639545611277555</v>
      </c>
      <c r="I41" s="53">
        <v>12.368544145978531</v>
      </c>
      <c r="J41" s="53">
        <v>1.0689316789398511</v>
      </c>
      <c r="K41" s="53">
        <v>22.744526583955174</v>
      </c>
      <c r="L41" s="53">
        <v>86</v>
      </c>
    </row>
    <row r="42" spans="1:12" ht="22.5" x14ac:dyDescent="0.55000000000000004">
      <c r="A42" s="52" t="s">
        <v>41</v>
      </c>
      <c r="B42" s="52" t="s">
        <v>745</v>
      </c>
      <c r="C42" s="53">
        <v>1841</v>
      </c>
      <c r="D42" s="53">
        <v>1798</v>
      </c>
      <c r="E42" s="53">
        <v>15.51</v>
      </c>
      <c r="F42" s="53">
        <v>4.3</v>
      </c>
      <c r="G42" s="53">
        <v>33.720163044072756</v>
      </c>
      <c r="H42" s="53">
        <v>79.961923251940377</v>
      </c>
      <c r="I42" s="53">
        <v>10.129221429157685</v>
      </c>
      <c r="J42" s="53">
        <v>1.0687721130824186</v>
      </c>
      <c r="K42" s="53">
        <v>18.647815229344001</v>
      </c>
      <c r="L42" s="53">
        <v>130</v>
      </c>
    </row>
    <row r="43" spans="1:12" ht="22.5" x14ac:dyDescent="0.55000000000000004">
      <c r="A43" s="52" t="s">
        <v>41</v>
      </c>
      <c r="B43" s="52" t="s">
        <v>756</v>
      </c>
      <c r="C43" s="53">
        <v>2109</v>
      </c>
      <c r="D43" s="53">
        <v>2042</v>
      </c>
      <c r="E43" s="53">
        <v>55.19</v>
      </c>
      <c r="F43" s="53">
        <v>6.7</v>
      </c>
      <c r="G43" s="53">
        <v>26.174208692975508</v>
      </c>
      <c r="H43" s="53">
        <v>91.602224952928978</v>
      </c>
      <c r="I43" s="53">
        <v>11.603763168980748</v>
      </c>
      <c r="J43" s="53">
        <v>1.0202640924229598</v>
      </c>
      <c r="K43" s="53">
        <v>21.178441990167101</v>
      </c>
      <c r="L43" s="53">
        <v>101</v>
      </c>
    </row>
    <row r="44" spans="1:12" ht="22.5" x14ac:dyDescent="0.55000000000000004">
      <c r="A44" s="52" t="s">
        <v>41</v>
      </c>
      <c r="B44" s="52" t="s">
        <v>763</v>
      </c>
      <c r="C44" s="53">
        <v>2099</v>
      </c>
      <c r="D44" s="53">
        <v>2049</v>
      </c>
      <c r="E44" s="53">
        <v>24.655000000000001</v>
      </c>
      <c r="F44" s="53">
        <v>5</v>
      </c>
      <c r="G44" s="53">
        <v>36.115626459438751</v>
      </c>
      <c r="H44" s="53">
        <v>91.167885337220454</v>
      </c>
      <c r="I44" s="53">
        <v>11.548742954808246</v>
      </c>
      <c r="J44" s="53">
        <v>0.99999922852904111</v>
      </c>
      <c r="K44" s="53">
        <v>21.251041938223505</v>
      </c>
      <c r="L44" s="53">
        <v>139</v>
      </c>
    </row>
    <row r="45" spans="1:12" ht="22.5" x14ac:dyDescent="0.55000000000000004">
      <c r="A45" s="52" t="s">
        <v>41</v>
      </c>
      <c r="B45" s="52" t="s">
        <v>809</v>
      </c>
      <c r="C45" s="53">
        <v>1809</v>
      </c>
      <c r="D45" s="53">
        <v>1699</v>
      </c>
      <c r="E45" s="53">
        <v>1.3049999999999997</v>
      </c>
      <c r="F45" s="53">
        <v>11</v>
      </c>
      <c r="G45" s="53">
        <v>40.173570970157172</v>
      </c>
      <c r="H45" s="53">
        <v>78.572036481673081</v>
      </c>
      <c r="I45" s="53">
        <v>9.9531567438056783</v>
      </c>
      <c r="J45" s="53">
        <v>0.92037586567025831</v>
      </c>
      <c r="K45" s="53">
        <v>17.621044535403481</v>
      </c>
      <c r="L45" s="53">
        <v>155</v>
      </c>
    </row>
    <row r="46" spans="1:12" ht="22.5" x14ac:dyDescent="0.55000000000000004">
      <c r="A46" s="52" t="s">
        <v>41</v>
      </c>
      <c r="B46" s="52" t="s">
        <v>814</v>
      </c>
      <c r="C46" s="53">
        <v>1906</v>
      </c>
      <c r="D46" s="53">
        <v>1861</v>
      </c>
      <c r="E46" s="53">
        <v>4.8949999999999987</v>
      </c>
      <c r="F46" s="53">
        <v>4.5</v>
      </c>
      <c r="G46" s="53">
        <v>38.894510726064908</v>
      </c>
      <c r="H46" s="53">
        <v>82.785130754045824</v>
      </c>
      <c r="I46" s="53">
        <v>10.48685282127895</v>
      </c>
      <c r="J46" s="53">
        <v>0.9162271533770151</v>
      </c>
      <c r="K46" s="53">
        <v>19.301214761851607</v>
      </c>
      <c r="L46" s="53">
        <v>150</v>
      </c>
    </row>
    <row r="47" spans="1:12" ht="22.5" x14ac:dyDescent="0.55000000000000004">
      <c r="A47" s="52" t="s">
        <v>41</v>
      </c>
      <c r="B47" s="52" t="s">
        <v>977</v>
      </c>
      <c r="C47" s="53">
        <v>1311</v>
      </c>
      <c r="D47" s="53">
        <v>1267</v>
      </c>
      <c r="E47" s="53">
        <v>0.86499999999999988</v>
      </c>
      <c r="F47" s="53">
        <v>4.4000000000000004</v>
      </c>
      <c r="G47" s="53">
        <v>28.03383778450165</v>
      </c>
      <c r="H47" s="53">
        <v>56.941923619388291</v>
      </c>
      <c r="I47" s="53">
        <v>7.2131500780150599</v>
      </c>
      <c r="J47" s="53">
        <v>0.63682733701282956</v>
      </c>
      <c r="K47" s="53">
        <v>13.140590598208483</v>
      </c>
      <c r="L47" s="53">
        <v>108</v>
      </c>
    </row>
    <row r="48" spans="1:12" ht="22.5" x14ac:dyDescent="0.55000000000000004">
      <c r="A48" s="52" t="s">
        <v>41</v>
      </c>
      <c r="B48" s="52" t="s">
        <v>1033</v>
      </c>
      <c r="C48" s="53">
        <v>1084</v>
      </c>
      <c r="D48" s="53">
        <v>1057</v>
      </c>
      <c r="E48" s="53">
        <v>-3.6850000000000001</v>
      </c>
      <c r="F48" s="53">
        <v>2.7</v>
      </c>
      <c r="G48" s="53">
        <v>24.419358624774826</v>
      </c>
      <c r="H48" s="53">
        <v>47.082414342804654</v>
      </c>
      <c r="I48" s="53">
        <v>5.9641912162992563</v>
      </c>
      <c r="J48" s="53">
        <v>0.53997086155134433</v>
      </c>
      <c r="K48" s="53">
        <v>10.96259215651647</v>
      </c>
      <c r="L48" s="53">
        <v>94</v>
      </c>
    </row>
    <row r="49" spans="1:12" ht="22.5" x14ac:dyDescent="0.55000000000000004">
      <c r="A49" s="52" t="s">
        <v>41</v>
      </c>
      <c r="B49" s="52" t="s">
        <v>1056</v>
      </c>
      <c r="C49" s="53">
        <v>1064</v>
      </c>
      <c r="D49" s="53">
        <v>926</v>
      </c>
      <c r="E49" s="53">
        <v>-4.6300000000000008</v>
      </c>
      <c r="F49" s="53">
        <v>13.8</v>
      </c>
      <c r="G49" s="53">
        <v>27.825963303483547</v>
      </c>
      <c r="H49" s="53">
        <v>46.213735111387599</v>
      </c>
      <c r="I49" s="53">
        <v>5.8541507879542518</v>
      </c>
      <c r="J49" s="53">
        <v>0.50263245091215569</v>
      </c>
      <c r="K49" s="53">
        <v>9.6039359857466895</v>
      </c>
      <c r="L49" s="53">
        <v>107</v>
      </c>
    </row>
    <row r="50" spans="1:12" ht="22.5" x14ac:dyDescent="0.55000000000000004">
      <c r="A50" s="52" t="s">
        <v>41</v>
      </c>
      <c r="B50" s="52" t="s">
        <v>1055</v>
      </c>
      <c r="C50" s="53">
        <v>1052</v>
      </c>
      <c r="D50" s="53">
        <v>980</v>
      </c>
      <c r="E50" s="53">
        <v>-4.4000000000000004</v>
      </c>
      <c r="F50" s="53">
        <v>7.2</v>
      </c>
      <c r="G50" s="53">
        <v>25.43053314201298</v>
      </c>
      <c r="H50" s="53">
        <v>45.692527572537358</v>
      </c>
      <c r="I50" s="53">
        <v>5.7881265309472489</v>
      </c>
      <c r="J50" s="53">
        <v>0.49784547518918276</v>
      </c>
      <c r="K50" s="53">
        <v>10.163992727896066</v>
      </c>
      <c r="L50" s="53">
        <v>98</v>
      </c>
    </row>
    <row r="51" spans="1:12" ht="22.5" x14ac:dyDescent="0.55000000000000004">
      <c r="A51" s="52" t="s">
        <v>41</v>
      </c>
      <c r="B51" s="52" t="s">
        <v>1142</v>
      </c>
      <c r="C51" s="53">
        <v>736</v>
      </c>
      <c r="D51" s="53">
        <v>723</v>
      </c>
      <c r="E51" s="53">
        <v>1.5850000000000002</v>
      </c>
      <c r="F51" s="53">
        <v>1.3</v>
      </c>
      <c r="G51" s="53">
        <v>14.98725641306908</v>
      </c>
      <c r="H51" s="53">
        <v>31.967395716147809</v>
      </c>
      <c r="I51" s="53">
        <v>4.0494877630961739</v>
      </c>
      <c r="J51" s="53">
        <v>0.35774665236350889</v>
      </c>
      <c r="K51" s="53">
        <v>7.4985374921110761</v>
      </c>
      <c r="L51" s="53">
        <v>58</v>
      </c>
    </row>
    <row r="52" spans="1:12" ht="22.5" x14ac:dyDescent="0.55000000000000004">
      <c r="A52" s="52" t="s">
        <v>41</v>
      </c>
      <c r="B52" s="52" t="s">
        <v>1186</v>
      </c>
      <c r="C52" s="53">
        <v>572</v>
      </c>
      <c r="D52" s="53">
        <v>566</v>
      </c>
      <c r="E52" s="53">
        <v>8.77</v>
      </c>
      <c r="F52" s="53">
        <v>0.60000000000000009</v>
      </c>
      <c r="G52" s="53">
        <v>8.8831062107854031</v>
      </c>
      <c r="H52" s="53">
        <v>24.84422601852792</v>
      </c>
      <c r="I52" s="53">
        <v>3.1471562506671353</v>
      </c>
      <c r="J52" s="53">
        <v>0.28051677736621261</v>
      </c>
      <c r="K52" s="53">
        <v>5.8702243714175228</v>
      </c>
      <c r="L52" s="53">
        <v>34</v>
      </c>
    </row>
    <row r="53" spans="1:12" ht="22.5" x14ac:dyDescent="0.55000000000000004">
      <c r="A53" s="52" t="s">
        <v>41</v>
      </c>
      <c r="B53" s="52" t="s">
        <v>1236</v>
      </c>
      <c r="C53" s="53">
        <v>436</v>
      </c>
      <c r="D53" s="53">
        <v>422</v>
      </c>
      <c r="E53" s="53">
        <v>3.69</v>
      </c>
      <c r="F53" s="53">
        <v>1.4000000000000001</v>
      </c>
      <c r="G53" s="53">
        <v>8.1215117597955153</v>
      </c>
      <c r="H53" s="53">
        <v>18.937207244891908</v>
      </c>
      <c r="I53" s="53">
        <v>2.3988813379211029</v>
      </c>
      <c r="J53" s="53">
        <v>0.19036206791688945</v>
      </c>
      <c r="K53" s="53">
        <v>4.376739725685856</v>
      </c>
      <c r="L53" s="53">
        <v>31</v>
      </c>
    </row>
    <row r="54" spans="1:12" ht="22.5" x14ac:dyDescent="0.55000000000000004">
      <c r="A54" s="52" t="s">
        <v>41</v>
      </c>
      <c r="B54" s="52" t="s">
        <v>1250</v>
      </c>
      <c r="C54" s="53">
        <v>352</v>
      </c>
      <c r="D54" s="53">
        <v>350</v>
      </c>
      <c r="E54" s="53">
        <v>0.85</v>
      </c>
      <c r="F54" s="53">
        <v>0.2</v>
      </c>
      <c r="G54" s="53">
        <v>7.0085679905050586</v>
      </c>
      <c r="H54" s="53">
        <v>15.288754472940257</v>
      </c>
      <c r="I54" s="53">
        <v>1.9367115388720832</v>
      </c>
      <c r="J54" s="53">
        <v>0.15669367199864662</v>
      </c>
      <c r="K54" s="53">
        <v>3.6299974028200226</v>
      </c>
      <c r="L54" s="53">
        <v>27</v>
      </c>
    </row>
    <row r="55" spans="1:12" ht="22.5" x14ac:dyDescent="0.55000000000000004">
      <c r="A55" s="52" t="s">
        <v>41</v>
      </c>
      <c r="B55" s="52" t="s">
        <v>1251</v>
      </c>
      <c r="C55" s="53">
        <v>353</v>
      </c>
      <c r="D55" s="53">
        <v>325</v>
      </c>
      <c r="E55" s="53">
        <v>7.4999999999999997E-2</v>
      </c>
      <c r="F55" s="53">
        <v>2.8000000000000003</v>
      </c>
      <c r="G55" s="53">
        <v>8.1155230853748446</v>
      </c>
      <c r="H55" s="53">
        <v>15.33218843451111</v>
      </c>
      <c r="I55" s="53">
        <v>1.9422135602893333</v>
      </c>
      <c r="J55" s="53">
        <v>0.15477888170945744</v>
      </c>
      <c r="K55" s="53">
        <v>3.3707118740471644</v>
      </c>
      <c r="L55" s="53">
        <v>31</v>
      </c>
    </row>
    <row r="56" spans="1:12" ht="22.5" x14ac:dyDescent="0.55000000000000004">
      <c r="A56" s="52" t="s">
        <v>41</v>
      </c>
      <c r="B56" s="52" t="s">
        <v>1252</v>
      </c>
      <c r="C56" s="53">
        <v>332</v>
      </c>
      <c r="D56" s="53">
        <v>331</v>
      </c>
      <c r="E56" s="53">
        <v>0.94499999999999995</v>
      </c>
      <c r="F56" s="53">
        <v>0.1</v>
      </c>
      <c r="G56" s="53">
        <v>6.5308277090014331</v>
      </c>
      <c r="H56" s="53">
        <v>14.420075241523197</v>
      </c>
      <c r="I56" s="53">
        <v>1.8266711105270785</v>
      </c>
      <c r="J56" s="53">
        <v>0.15254495970540341</v>
      </c>
      <c r="K56" s="53">
        <v>3.4329404009526501</v>
      </c>
      <c r="L56" s="53">
        <v>25</v>
      </c>
    </row>
    <row r="57" spans="1:12" ht="22.5" x14ac:dyDescent="0.55000000000000004">
      <c r="A57" s="52" t="s">
        <v>41</v>
      </c>
      <c r="B57" s="52" t="s">
        <v>1255</v>
      </c>
      <c r="C57" s="53">
        <v>301</v>
      </c>
      <c r="D57" s="53">
        <v>293</v>
      </c>
      <c r="E57" s="53">
        <v>1.6350000000000002</v>
      </c>
      <c r="F57" s="53">
        <v>0.8</v>
      </c>
      <c r="G57" s="53">
        <v>5.8711472156098177</v>
      </c>
      <c r="H57" s="53">
        <v>13.073622432826754</v>
      </c>
      <c r="I57" s="53">
        <v>1.656108446592321</v>
      </c>
      <c r="J57" s="53">
        <v>0.13850316425134954</v>
      </c>
      <c r="K57" s="53">
        <v>3.038826397217905</v>
      </c>
      <c r="L57" s="53">
        <v>23</v>
      </c>
    </row>
    <row r="58" spans="1:12" ht="22.5" x14ac:dyDescent="0.55000000000000004">
      <c r="A58" s="52" t="s">
        <v>41</v>
      </c>
      <c r="B58" s="52" t="s">
        <v>1273</v>
      </c>
      <c r="C58" s="53">
        <v>127</v>
      </c>
      <c r="D58" s="53">
        <v>113</v>
      </c>
      <c r="E58" s="53">
        <v>-0.36500000000000005</v>
      </c>
      <c r="F58" s="53">
        <v>1.4000000000000001</v>
      </c>
      <c r="G58" s="53">
        <v>3.1786804684506387</v>
      </c>
      <c r="H58" s="53">
        <v>5.5161131194983311</v>
      </c>
      <c r="I58" s="53">
        <v>0.69875671999078004</v>
      </c>
      <c r="J58" s="53">
        <v>5.8879801392566801E-2</v>
      </c>
      <c r="K58" s="53">
        <v>1.1719705900533217</v>
      </c>
      <c r="L58" s="53">
        <v>12</v>
      </c>
    </row>
    <row r="59" spans="1:12" ht="22.5" x14ac:dyDescent="0.55000000000000004">
      <c r="A59" s="52" t="s">
        <v>41</v>
      </c>
      <c r="B59" s="52" t="s">
        <v>1274</v>
      </c>
      <c r="C59" s="53">
        <v>103</v>
      </c>
      <c r="D59" s="53">
        <v>100</v>
      </c>
      <c r="E59" s="53">
        <v>0</v>
      </c>
      <c r="F59" s="53">
        <v>0.30000000000000004</v>
      </c>
      <c r="G59" s="53">
        <v>2.2116436669080084</v>
      </c>
      <c r="H59" s="53">
        <v>4.4736980417978591</v>
      </c>
      <c r="I59" s="53">
        <v>0.56670820597677429</v>
      </c>
      <c r="J59" s="53">
        <v>5.0901508520945285E-2</v>
      </c>
      <c r="K59" s="53">
        <v>1.0371421150914351</v>
      </c>
      <c r="L59" s="53">
        <v>9</v>
      </c>
    </row>
    <row r="60" spans="1:12" ht="23.25" x14ac:dyDescent="0.6">
      <c r="A60" s="117" t="s">
        <v>1287</v>
      </c>
      <c r="B60" s="118"/>
      <c r="C60" s="51">
        <f t="shared" ref="C60:L60" si="0">SUM(C2:C59)</f>
        <v>624661</v>
      </c>
      <c r="D60" s="51">
        <f t="shared" si="0"/>
        <v>611443</v>
      </c>
      <c r="E60" s="51">
        <f t="shared" si="0"/>
        <v>4034.8850000000011</v>
      </c>
      <c r="F60" s="51">
        <f t="shared" si="0"/>
        <v>1321.8</v>
      </c>
      <c r="G60" s="51">
        <f t="shared" si="0"/>
        <v>11848.567376426512</v>
      </c>
      <c r="H60" s="51">
        <f t="shared" si="0"/>
        <v>27131.501868810599</v>
      </c>
      <c r="I60" s="51">
        <f t="shared" si="0"/>
        <v>3436.89820052095</v>
      </c>
      <c r="J60" s="51">
        <f t="shared" si="0"/>
        <v>302.73440822338927</v>
      </c>
      <c r="K60" s="51">
        <f t="shared" si="0"/>
        <v>6341.5328627785229</v>
      </c>
      <c r="L60" s="51">
        <f t="shared" si="0"/>
        <v>45742</v>
      </c>
    </row>
  </sheetData>
  <mergeCells count="1">
    <mergeCell ref="A60:B60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rightToLeft="1" workbookViewId="0">
      <selection activeCell="F2" sqref="F2"/>
    </sheetView>
  </sheetViews>
  <sheetFormatPr defaultRowHeight="15" x14ac:dyDescent="0.25"/>
  <cols>
    <col min="3" max="3" width="14.28515625" bestFit="1" customWidth="1"/>
    <col min="4" max="4" width="13.42578125" bestFit="1" customWidth="1"/>
    <col min="5" max="5" width="11.42578125" bestFit="1" customWidth="1"/>
    <col min="6" max="6" width="9.28515625" bestFit="1" customWidth="1"/>
    <col min="7" max="7" width="10.7109375" bestFit="1" customWidth="1"/>
    <col min="8" max="8" width="11.7109375" bestFit="1" customWidth="1"/>
    <col min="9" max="9" width="10.140625" bestFit="1" customWidth="1"/>
    <col min="10" max="10" width="9.28515625" bestFit="1" customWidth="1"/>
    <col min="11" max="11" width="11" bestFit="1" customWidth="1"/>
    <col min="12" max="12" width="12" bestFit="1" customWidth="1"/>
  </cols>
  <sheetData>
    <row r="1" spans="1:12" ht="168" x14ac:dyDescent="0.25">
      <c r="A1" s="42" t="s">
        <v>0</v>
      </c>
      <c r="B1" s="42" t="s">
        <v>1</v>
      </c>
      <c r="C1" s="42" t="s">
        <v>2</v>
      </c>
      <c r="D1" s="42" t="s">
        <v>3</v>
      </c>
      <c r="E1" s="42" t="s">
        <v>1277</v>
      </c>
      <c r="F1" s="42" t="s">
        <v>1282</v>
      </c>
      <c r="G1" s="42" t="s">
        <v>1281</v>
      </c>
      <c r="H1" s="42" t="s">
        <v>1283</v>
      </c>
      <c r="I1" s="42" t="s">
        <v>1284</v>
      </c>
      <c r="J1" s="42" t="s">
        <v>1285</v>
      </c>
      <c r="K1" s="42" t="s">
        <v>1280</v>
      </c>
      <c r="L1" s="42" t="s">
        <v>1278</v>
      </c>
    </row>
    <row r="2" spans="1:12" ht="22.5" x14ac:dyDescent="0.55000000000000004">
      <c r="A2" s="36" t="s">
        <v>5</v>
      </c>
      <c r="B2" s="36" t="s">
        <v>31</v>
      </c>
      <c r="C2" s="53">
        <v>165709</v>
      </c>
      <c r="D2" s="53">
        <v>164334</v>
      </c>
      <c r="E2" s="53">
        <v>794.82999999999993</v>
      </c>
      <c r="F2" s="53">
        <v>137.5</v>
      </c>
      <c r="G2" s="53">
        <v>2542.3692996606542</v>
      </c>
      <c r="H2" s="53">
        <v>5684.2603176632228</v>
      </c>
      <c r="I2" s="53">
        <v>720.51003300218019</v>
      </c>
      <c r="J2" s="53">
        <v>74.094056038901513</v>
      </c>
      <c r="K2" s="53">
        <v>1599.3771431273262</v>
      </c>
      <c r="L2" s="53">
        <v>9815</v>
      </c>
    </row>
    <row r="3" spans="1:12" ht="22.5" x14ac:dyDescent="0.55000000000000004">
      <c r="A3" s="36" t="s">
        <v>5</v>
      </c>
      <c r="B3" s="36" t="s">
        <v>63</v>
      </c>
      <c r="C3" s="53">
        <v>67230</v>
      </c>
      <c r="D3" s="53">
        <v>66138</v>
      </c>
      <c r="E3" s="53">
        <v>205.31</v>
      </c>
      <c r="F3" s="53">
        <v>109.2</v>
      </c>
      <c r="G3" s="53">
        <v>1088.811940980502</v>
      </c>
      <c r="H3" s="53">
        <v>2306.1681692394409</v>
      </c>
      <c r="I3" s="53">
        <v>292.31900209847726</v>
      </c>
      <c r="J3" s="53">
        <v>31.399060166275021</v>
      </c>
      <c r="K3" s="53">
        <v>643.68667160876703</v>
      </c>
      <c r="L3" s="53">
        <v>4203</v>
      </c>
    </row>
    <row r="4" spans="1:12" ht="22.5" x14ac:dyDescent="0.55000000000000004">
      <c r="A4" s="36" t="s">
        <v>5</v>
      </c>
      <c r="B4" s="36" t="s">
        <v>160</v>
      </c>
      <c r="C4" s="53">
        <v>23334</v>
      </c>
      <c r="D4" s="53">
        <v>23110</v>
      </c>
      <c r="E4" s="53">
        <v>181.85</v>
      </c>
      <c r="F4" s="53">
        <v>22.400000000000002</v>
      </c>
      <c r="G4" s="53">
        <v>334.53622391662162</v>
      </c>
      <c r="H4" s="53">
        <v>800.41838555753543</v>
      </c>
      <c r="I4" s="53">
        <v>101.45726007683875</v>
      </c>
      <c r="J4" s="53">
        <v>10.366033570263252</v>
      </c>
      <c r="K4" s="53">
        <v>224.91758113155225</v>
      </c>
      <c r="L4" s="53">
        <v>1292</v>
      </c>
    </row>
    <row r="5" spans="1:12" ht="22.5" x14ac:dyDescent="0.55000000000000004">
      <c r="A5" s="36" t="s">
        <v>5</v>
      </c>
      <c r="B5" s="36" t="s">
        <v>242</v>
      </c>
      <c r="C5" s="53">
        <v>14266</v>
      </c>
      <c r="D5" s="53">
        <v>14041</v>
      </c>
      <c r="E5" s="53">
        <v>108.99499999999998</v>
      </c>
      <c r="F5" s="53">
        <v>22.5</v>
      </c>
      <c r="G5" s="53">
        <v>208.13717740177111</v>
      </c>
      <c r="H5" s="53">
        <v>489.36181916361534</v>
      </c>
      <c r="I5" s="53">
        <v>62.029196548220689</v>
      </c>
      <c r="J5" s="53">
        <v>6.1507521987052272</v>
      </c>
      <c r="K5" s="53">
        <v>136.65373243912268</v>
      </c>
      <c r="L5" s="53">
        <v>804</v>
      </c>
    </row>
    <row r="6" spans="1:12" ht="22.5" x14ac:dyDescent="0.55000000000000004">
      <c r="A6" s="36" t="s">
        <v>5</v>
      </c>
      <c r="B6" s="36" t="s">
        <v>250</v>
      </c>
      <c r="C6" s="53">
        <v>12612</v>
      </c>
      <c r="D6" s="53">
        <v>12443</v>
      </c>
      <c r="E6" s="53">
        <v>45.684999999999988</v>
      </c>
      <c r="F6" s="53">
        <v>16.900000000000002</v>
      </c>
      <c r="G6" s="53">
        <v>200.64313293499046</v>
      </c>
      <c r="H6" s="53">
        <v>432.62521122189241</v>
      </c>
      <c r="I6" s="53">
        <v>54.83753167434174</v>
      </c>
      <c r="J6" s="53">
        <v>5.817506450027544</v>
      </c>
      <c r="K6" s="53">
        <v>121.10123158891844</v>
      </c>
      <c r="L6" s="53">
        <v>775</v>
      </c>
    </row>
    <row r="7" spans="1:12" ht="22.5" x14ac:dyDescent="0.55000000000000004">
      <c r="A7" s="36" t="s">
        <v>5</v>
      </c>
      <c r="B7" s="36" t="s">
        <v>358</v>
      </c>
      <c r="C7" s="53">
        <v>6947</v>
      </c>
      <c r="D7" s="53">
        <v>6714</v>
      </c>
      <c r="E7" s="53">
        <v>22.329999999999995</v>
      </c>
      <c r="F7" s="53">
        <v>23.3</v>
      </c>
      <c r="G7" s="53">
        <v>115.96054291923673</v>
      </c>
      <c r="H7" s="53">
        <v>238.30061388824029</v>
      </c>
      <c r="I7" s="53">
        <v>30.205862079103401</v>
      </c>
      <c r="J7" s="53">
        <v>3.1026132145347627</v>
      </c>
      <c r="K7" s="53">
        <v>65.343861519569103</v>
      </c>
      <c r="L7" s="53">
        <v>448</v>
      </c>
    </row>
    <row r="8" spans="1:12" ht="22.5" x14ac:dyDescent="0.55000000000000004">
      <c r="A8" s="36" t="s">
        <v>5</v>
      </c>
      <c r="B8" s="36" t="s">
        <v>365</v>
      </c>
      <c r="C8" s="53">
        <v>6677</v>
      </c>
      <c r="D8" s="53">
        <v>6618</v>
      </c>
      <c r="E8" s="53">
        <v>53.509999999999991</v>
      </c>
      <c r="F8" s="53">
        <v>5.9</v>
      </c>
      <c r="G8" s="53">
        <v>95.034933610117434</v>
      </c>
      <c r="H8" s="53">
        <v>229.03889433306182</v>
      </c>
      <c r="I8" s="53">
        <v>29.031890183125579</v>
      </c>
      <c r="J8" s="53">
        <v>3.0125813925488591</v>
      </c>
      <c r="K8" s="53">
        <v>64.40954357112129</v>
      </c>
      <c r="L8" s="53">
        <v>367</v>
      </c>
    </row>
    <row r="9" spans="1:12" ht="22.5" x14ac:dyDescent="0.55000000000000004">
      <c r="A9" s="36" t="s">
        <v>5</v>
      </c>
      <c r="B9" s="36" t="s">
        <v>374</v>
      </c>
      <c r="C9" s="53">
        <v>6155</v>
      </c>
      <c r="D9" s="53">
        <v>6106</v>
      </c>
      <c r="E9" s="53">
        <v>142.57</v>
      </c>
      <c r="F9" s="53">
        <v>4.9000000000000004</v>
      </c>
      <c r="G9" s="53">
        <v>54.798762343234543</v>
      </c>
      <c r="H9" s="53">
        <v>211.13290319305008</v>
      </c>
      <c r="I9" s="53">
        <v>26.762211184235127</v>
      </c>
      <c r="J9" s="53">
        <v>2.8938190365326983</v>
      </c>
      <c r="K9" s="53">
        <v>59.426514512732936</v>
      </c>
      <c r="L9" s="53">
        <v>212</v>
      </c>
    </row>
    <row r="10" spans="1:12" ht="22.5" x14ac:dyDescent="0.55000000000000004">
      <c r="A10" s="36" t="s">
        <v>5</v>
      </c>
      <c r="B10" s="36" t="s">
        <v>431</v>
      </c>
      <c r="C10" s="53">
        <v>5232</v>
      </c>
      <c r="D10" s="53">
        <v>5174</v>
      </c>
      <c r="E10" s="53">
        <v>81.22999999999999</v>
      </c>
      <c r="F10" s="53">
        <v>5.8000000000000007</v>
      </c>
      <c r="G10" s="53">
        <v>61.10607021894851</v>
      </c>
      <c r="H10" s="53">
        <v>179.47154338034736</v>
      </c>
      <c r="I10" s="53">
        <v>22.748966517614654</v>
      </c>
      <c r="J10" s="53">
        <v>2.3458054344605226</v>
      </c>
      <c r="K10" s="53">
        <v>50.355844429885394</v>
      </c>
      <c r="L10" s="53">
        <v>236</v>
      </c>
    </row>
    <row r="11" spans="1:12" ht="22.5" x14ac:dyDescent="0.55000000000000004">
      <c r="A11" s="36" t="s">
        <v>5</v>
      </c>
      <c r="B11" s="36" t="s">
        <v>606</v>
      </c>
      <c r="C11" s="53">
        <v>2738</v>
      </c>
      <c r="D11" s="53">
        <v>2435</v>
      </c>
      <c r="E11" s="53">
        <v>0.125</v>
      </c>
      <c r="F11" s="53">
        <v>30.3</v>
      </c>
      <c r="G11" s="53">
        <v>55.365208739445663</v>
      </c>
      <c r="H11" s="53">
        <v>93.920696822513591</v>
      </c>
      <c r="I11" s="53">
        <v>11.904944634026934</v>
      </c>
      <c r="J11" s="53">
        <v>1.3210356439258677</v>
      </c>
      <c r="K11" s="53">
        <v>23.698585463233655</v>
      </c>
      <c r="L11" s="53">
        <v>214</v>
      </c>
    </row>
    <row r="12" spans="1:12" ht="22.5" x14ac:dyDescent="0.55000000000000004">
      <c r="A12" s="36" t="s">
        <v>5</v>
      </c>
      <c r="B12" s="36" t="s">
        <v>605</v>
      </c>
      <c r="C12" s="53">
        <v>2749</v>
      </c>
      <c r="D12" s="53">
        <v>2610</v>
      </c>
      <c r="E12" s="53">
        <v>9.15</v>
      </c>
      <c r="F12" s="53">
        <v>13.9</v>
      </c>
      <c r="G12" s="53">
        <v>47.246713732214602</v>
      </c>
      <c r="H12" s="53">
        <v>94.298026137724563</v>
      </c>
      <c r="I12" s="53">
        <v>11.952773118677882</v>
      </c>
      <c r="J12" s="53">
        <v>1.2482136962848207</v>
      </c>
      <c r="K12" s="53">
        <v>25.401769223424989</v>
      </c>
      <c r="L12" s="53">
        <v>182</v>
      </c>
    </row>
    <row r="13" spans="1:12" ht="22.5" x14ac:dyDescent="0.55000000000000004">
      <c r="A13" s="36" t="s">
        <v>5</v>
      </c>
      <c r="B13" s="36" t="s">
        <v>628</v>
      </c>
      <c r="C13" s="53">
        <v>2788</v>
      </c>
      <c r="D13" s="53">
        <v>2760</v>
      </c>
      <c r="E13" s="53">
        <v>38.9</v>
      </c>
      <c r="F13" s="53">
        <v>2.8000000000000003</v>
      </c>
      <c r="G13" s="53">
        <v>34.004461089779134</v>
      </c>
      <c r="H13" s="53">
        <v>95.635830073472562</v>
      </c>
      <c r="I13" s="53">
        <v>12.122346836985789</v>
      </c>
      <c r="J13" s="53">
        <v>1.2463647015204971</v>
      </c>
      <c r="K13" s="53">
        <v>26.861641017874696</v>
      </c>
      <c r="L13" s="53">
        <v>131</v>
      </c>
    </row>
    <row r="14" spans="1:12" ht="22.5" x14ac:dyDescent="0.55000000000000004">
      <c r="A14" s="36" t="s">
        <v>5</v>
      </c>
      <c r="B14" s="36" t="s">
        <v>676</v>
      </c>
      <c r="C14" s="53">
        <v>2358</v>
      </c>
      <c r="D14" s="53">
        <v>2304</v>
      </c>
      <c r="E14" s="53">
        <v>12.18</v>
      </c>
      <c r="F14" s="53">
        <v>5.4</v>
      </c>
      <c r="G14" s="53">
        <v>36.94010577485394</v>
      </c>
      <c r="H14" s="53">
        <v>80.885684115225359</v>
      </c>
      <c r="I14" s="53">
        <v>10.252687891539631</v>
      </c>
      <c r="J14" s="53">
        <v>1.1108191622589392</v>
      </c>
      <c r="K14" s="53">
        <v>22.423630762747571</v>
      </c>
      <c r="L14" s="53">
        <v>143</v>
      </c>
    </row>
    <row r="15" spans="1:12" ht="22.5" x14ac:dyDescent="0.55000000000000004">
      <c r="A15" s="36" t="s">
        <v>5</v>
      </c>
      <c r="B15" s="36" t="s">
        <v>690</v>
      </c>
      <c r="C15" s="53">
        <v>2375</v>
      </c>
      <c r="D15" s="53">
        <v>2332</v>
      </c>
      <c r="E15" s="53">
        <v>6.4399999999999995</v>
      </c>
      <c r="F15" s="53">
        <v>4.3</v>
      </c>
      <c r="G15" s="53">
        <v>38.900717447230683</v>
      </c>
      <c r="H15" s="53">
        <v>81.468829420551415</v>
      </c>
      <c r="I15" s="53">
        <v>10.326604640545643</v>
      </c>
      <c r="J15" s="53">
        <v>1.07184804184166</v>
      </c>
      <c r="K15" s="53">
        <v>22.696140164378185</v>
      </c>
      <c r="L15" s="53">
        <v>150</v>
      </c>
    </row>
    <row r="16" spans="1:12" ht="22.5" x14ac:dyDescent="0.55000000000000004">
      <c r="A16" s="36" t="s">
        <v>5</v>
      </c>
      <c r="B16" s="36" t="s">
        <v>693</v>
      </c>
      <c r="C16" s="53">
        <v>2427</v>
      </c>
      <c r="D16" s="53">
        <v>2371</v>
      </c>
      <c r="E16" s="53">
        <v>31.445</v>
      </c>
      <c r="F16" s="53">
        <v>5.6000000000000005</v>
      </c>
      <c r="G16" s="53">
        <v>31.450739175724635</v>
      </c>
      <c r="H16" s="53">
        <v>83.252568001548752</v>
      </c>
      <c r="I16" s="53">
        <v>10.552702931622852</v>
      </c>
      <c r="J16" s="53">
        <v>1.0677233612135539</v>
      </c>
      <c r="K16" s="53">
        <v>23.075706830935111</v>
      </c>
      <c r="L16" s="53">
        <v>121</v>
      </c>
    </row>
    <row r="17" spans="1:12" ht="22.5" x14ac:dyDescent="0.55000000000000004">
      <c r="A17" s="36" t="s">
        <v>5</v>
      </c>
      <c r="B17" s="36" t="s">
        <v>714</v>
      </c>
      <c r="C17" s="53">
        <v>2427</v>
      </c>
      <c r="D17" s="53">
        <v>2398</v>
      </c>
      <c r="E17" s="53">
        <v>27.51</v>
      </c>
      <c r="F17" s="53">
        <v>2.9000000000000004</v>
      </c>
      <c r="G17" s="53">
        <v>31.991280614210698</v>
      </c>
      <c r="H17" s="53">
        <v>83.252568001548752</v>
      </c>
      <c r="I17" s="53">
        <v>10.552702931622852</v>
      </c>
      <c r="J17" s="53">
        <v>1.0192228062416848</v>
      </c>
      <c r="K17" s="53">
        <v>23.33848375393606</v>
      </c>
      <c r="L17" s="53">
        <v>124</v>
      </c>
    </row>
    <row r="18" spans="1:12" ht="22.5" x14ac:dyDescent="0.55000000000000004">
      <c r="A18" s="36" t="s">
        <v>5</v>
      </c>
      <c r="B18" s="36" t="s">
        <v>731</v>
      </c>
      <c r="C18" s="53">
        <v>2193</v>
      </c>
      <c r="D18" s="53">
        <v>2147</v>
      </c>
      <c r="E18" s="53">
        <v>3.2649999999999992</v>
      </c>
      <c r="F18" s="53">
        <v>4.6000000000000005</v>
      </c>
      <c r="G18" s="53">
        <v>37.059330305594841</v>
      </c>
      <c r="H18" s="53">
        <v>75.225744387060743</v>
      </c>
      <c r="I18" s="53">
        <v>9.5352606217754072</v>
      </c>
      <c r="J18" s="53">
        <v>0.97939830362548719</v>
      </c>
      <c r="K18" s="53">
        <v>20.89563161789021</v>
      </c>
      <c r="L18" s="53">
        <v>143</v>
      </c>
    </row>
    <row r="19" spans="1:12" ht="22.5" x14ac:dyDescent="0.55000000000000004">
      <c r="A19" s="36" t="s">
        <v>5</v>
      </c>
      <c r="B19" s="36" t="s">
        <v>783</v>
      </c>
      <c r="C19" s="53">
        <v>1880</v>
      </c>
      <c r="D19" s="53">
        <v>1863</v>
      </c>
      <c r="E19" s="53">
        <v>10.885</v>
      </c>
      <c r="F19" s="53">
        <v>1.7000000000000002</v>
      </c>
      <c r="G19" s="53">
        <v>28.229209280077512</v>
      </c>
      <c r="H19" s="53">
        <v>64.489010236057538</v>
      </c>
      <c r="I19" s="53">
        <v>8.1743228312529723</v>
      </c>
      <c r="J19" s="53">
        <v>0.85722241881365235</v>
      </c>
      <c r="K19" s="53">
        <v>18.131607687065422</v>
      </c>
      <c r="L19" s="53">
        <v>109</v>
      </c>
    </row>
    <row r="20" spans="1:12" ht="22.5" x14ac:dyDescent="0.55000000000000004">
      <c r="A20" s="36" t="s">
        <v>5</v>
      </c>
      <c r="B20" s="36" t="s">
        <v>813</v>
      </c>
      <c r="C20" s="53">
        <v>1856</v>
      </c>
      <c r="D20" s="53">
        <v>1839</v>
      </c>
      <c r="E20" s="53">
        <v>11.105</v>
      </c>
      <c r="F20" s="53">
        <v>1.7000000000000002</v>
      </c>
      <c r="G20" s="53">
        <v>27.759850387698773</v>
      </c>
      <c r="H20" s="53">
        <v>63.665746275597229</v>
      </c>
      <c r="I20" s="53">
        <v>8.069969773832721</v>
      </c>
      <c r="J20" s="53">
        <v>0.81867798949583281</v>
      </c>
      <c r="K20" s="53">
        <v>17.898028199953465</v>
      </c>
      <c r="L20" s="53">
        <v>107</v>
      </c>
    </row>
    <row r="21" spans="1:12" ht="22.5" x14ac:dyDescent="0.55000000000000004">
      <c r="A21" s="36" t="s">
        <v>5</v>
      </c>
      <c r="B21" s="36" t="s">
        <v>842</v>
      </c>
      <c r="C21" s="53">
        <v>1824</v>
      </c>
      <c r="D21" s="53">
        <v>1802</v>
      </c>
      <c r="E21" s="53">
        <v>5.589999999999999</v>
      </c>
      <c r="F21" s="53">
        <v>2.2000000000000002</v>
      </c>
      <c r="G21" s="53">
        <v>29.317479304505408</v>
      </c>
      <c r="H21" s="53">
        <v>62.568060994983483</v>
      </c>
      <c r="I21" s="53">
        <v>7.9308323639390537</v>
      </c>
      <c r="J21" s="53">
        <v>0.78098694237693134</v>
      </c>
      <c r="K21" s="53">
        <v>17.537926490655874</v>
      </c>
      <c r="L21" s="53">
        <v>113</v>
      </c>
    </row>
    <row r="22" spans="1:12" ht="22.5" x14ac:dyDescent="0.55000000000000004">
      <c r="A22" s="36" t="s">
        <v>5</v>
      </c>
      <c r="B22" s="36" t="s">
        <v>857</v>
      </c>
      <c r="C22" s="53">
        <v>1805</v>
      </c>
      <c r="D22" s="53">
        <v>1780</v>
      </c>
      <c r="E22" s="53">
        <v>13.2</v>
      </c>
      <c r="F22" s="53">
        <v>2.5</v>
      </c>
      <c r="G22" s="53">
        <v>26.436281460421281</v>
      </c>
      <c r="H22" s="53">
        <v>61.916310359619075</v>
      </c>
      <c r="I22" s="53">
        <v>7.8482195268146882</v>
      </c>
      <c r="J22" s="53">
        <v>0.76448821986450677</v>
      </c>
      <c r="K22" s="53">
        <v>17.323811960803248</v>
      </c>
      <c r="L22" s="53">
        <v>102</v>
      </c>
    </row>
    <row r="23" spans="1:12" ht="22.5" x14ac:dyDescent="0.55000000000000004">
      <c r="A23" s="36" t="s">
        <v>5</v>
      </c>
      <c r="B23" s="36" t="s">
        <v>869</v>
      </c>
      <c r="C23" s="53">
        <v>1567</v>
      </c>
      <c r="D23" s="53">
        <v>1476</v>
      </c>
      <c r="E23" s="53">
        <v>5.32</v>
      </c>
      <c r="F23" s="53">
        <v>9.1</v>
      </c>
      <c r="G23" s="53">
        <v>27.254570781011317</v>
      </c>
      <c r="H23" s="53">
        <v>53.752276085054341</v>
      </c>
      <c r="I23" s="53">
        <v>6.8133850407305356</v>
      </c>
      <c r="J23" s="53">
        <v>0.74614050258775855</v>
      </c>
      <c r="K23" s="53">
        <v>14.365138457385164</v>
      </c>
      <c r="L23" s="53">
        <v>105</v>
      </c>
    </row>
    <row r="24" spans="1:12" ht="22.5" x14ac:dyDescent="0.55000000000000004">
      <c r="A24" s="36" t="s">
        <v>5</v>
      </c>
      <c r="B24" s="36" t="s">
        <v>888</v>
      </c>
      <c r="C24" s="53">
        <v>1640</v>
      </c>
      <c r="D24" s="53">
        <v>1591</v>
      </c>
      <c r="E24" s="53">
        <v>0.84499999999999886</v>
      </c>
      <c r="F24" s="53">
        <v>4.9000000000000004</v>
      </c>
      <c r="G24" s="53">
        <v>28.740870274865653</v>
      </c>
      <c r="H24" s="53">
        <v>56.256370631454452</v>
      </c>
      <c r="I24" s="53">
        <v>7.1307922570504649</v>
      </c>
      <c r="J24" s="53">
        <v>0.71015621986669442</v>
      </c>
      <c r="K24" s="53">
        <v>15.484373499796611</v>
      </c>
      <c r="L24" s="53">
        <v>111</v>
      </c>
    </row>
    <row r="25" spans="1:12" ht="22.5" x14ac:dyDescent="0.55000000000000004">
      <c r="A25" s="36" t="s">
        <v>5</v>
      </c>
      <c r="B25" s="36" t="s">
        <v>985</v>
      </c>
      <c r="C25" s="53">
        <v>1101</v>
      </c>
      <c r="D25" s="53">
        <v>1099</v>
      </c>
      <c r="E25" s="53">
        <v>1.5049999999999997</v>
      </c>
      <c r="F25" s="53">
        <v>0.2</v>
      </c>
      <c r="G25" s="53">
        <v>17.964664308632262</v>
      </c>
      <c r="H25" s="53">
        <v>37.767234186116674</v>
      </c>
      <c r="I25" s="53">
        <v>4.7871965091540005</v>
      </c>
      <c r="J25" s="53">
        <v>0.555551811495956</v>
      </c>
      <c r="K25" s="53">
        <v>10.695994014001556</v>
      </c>
      <c r="L25" s="53">
        <v>69</v>
      </c>
    </row>
    <row r="26" spans="1:12" ht="22.5" x14ac:dyDescent="0.55000000000000004">
      <c r="A26" s="36" t="s">
        <v>5</v>
      </c>
      <c r="B26" s="36" t="s">
        <v>1002</v>
      </c>
      <c r="C26" s="53">
        <v>1128</v>
      </c>
      <c r="D26" s="53">
        <v>1124</v>
      </c>
      <c r="E26" s="53">
        <v>7.4799999999999995</v>
      </c>
      <c r="F26" s="53">
        <v>0.4</v>
      </c>
      <c r="G26" s="53">
        <v>16.403830237457917</v>
      </c>
      <c r="H26" s="53">
        <v>38.693406141634526</v>
      </c>
      <c r="I26" s="53">
        <v>4.9045936987517829</v>
      </c>
      <c r="J26" s="53">
        <v>0.53236826175866947</v>
      </c>
      <c r="K26" s="53">
        <v>10.939305979743175</v>
      </c>
      <c r="L26" s="53">
        <v>63</v>
      </c>
    </row>
    <row r="27" spans="1:12" ht="22.5" x14ac:dyDescent="0.55000000000000004">
      <c r="A27" s="36" t="s">
        <v>5</v>
      </c>
      <c r="B27" s="36" t="s">
        <v>856</v>
      </c>
      <c r="C27" s="53">
        <v>1018</v>
      </c>
      <c r="D27" s="53">
        <v>964</v>
      </c>
      <c r="E27" s="53">
        <v>1.3799999999999997</v>
      </c>
      <c r="F27" s="53">
        <v>5.4</v>
      </c>
      <c r="G27" s="53">
        <v>18.273851069317605</v>
      </c>
      <c r="H27" s="53">
        <v>34.920112989524775</v>
      </c>
      <c r="I27" s="53">
        <v>4.4263088522423004</v>
      </c>
      <c r="J27" s="53">
        <v>0.47419604186572378</v>
      </c>
      <c r="K27" s="53">
        <v>9.3821093989968158</v>
      </c>
      <c r="L27" s="53">
        <v>71</v>
      </c>
    </row>
    <row r="28" spans="1:12" ht="22.5" x14ac:dyDescent="0.55000000000000004">
      <c r="A28" s="36" t="s">
        <v>5</v>
      </c>
      <c r="B28" s="36" t="s">
        <v>1045</v>
      </c>
      <c r="C28" s="53">
        <v>1041</v>
      </c>
      <c r="D28" s="53">
        <v>914</v>
      </c>
      <c r="E28" s="53">
        <v>-1.5700000000000003</v>
      </c>
      <c r="F28" s="53">
        <v>12.700000000000001</v>
      </c>
      <c r="G28" s="53">
        <v>22.002576225894096</v>
      </c>
      <c r="H28" s="53">
        <v>35.709074284965901</v>
      </c>
      <c r="I28" s="53">
        <v>4.5263138656033739</v>
      </c>
      <c r="J28" s="53">
        <v>0.46011523558356826</v>
      </c>
      <c r="K28" s="53">
        <v>8.895485467513577</v>
      </c>
      <c r="L28" s="53">
        <v>85</v>
      </c>
    </row>
    <row r="29" spans="1:12" ht="22.5" x14ac:dyDescent="0.55000000000000004">
      <c r="A29" s="36" t="s">
        <v>5</v>
      </c>
      <c r="B29" s="36" t="s">
        <v>1110</v>
      </c>
      <c r="C29" s="53">
        <v>872</v>
      </c>
      <c r="D29" s="53">
        <v>863</v>
      </c>
      <c r="E29" s="53">
        <v>25.885000000000002</v>
      </c>
      <c r="F29" s="53">
        <v>0.9</v>
      </c>
      <c r="G29" s="53">
        <v>5.8550080454773177</v>
      </c>
      <c r="H29" s="53">
        <v>29.911923896724563</v>
      </c>
      <c r="I29" s="53">
        <v>3.7914944196024423</v>
      </c>
      <c r="J29" s="53">
        <v>0.36866110993280027</v>
      </c>
      <c r="K29" s="53">
        <v>8.3991290574006747</v>
      </c>
      <c r="L29" s="53">
        <v>23</v>
      </c>
    </row>
    <row r="30" spans="1:12" ht="22.5" x14ac:dyDescent="0.55000000000000004">
      <c r="A30" s="36" t="s">
        <v>5</v>
      </c>
      <c r="B30" s="36" t="s">
        <v>1139</v>
      </c>
      <c r="C30" s="53">
        <v>722</v>
      </c>
      <c r="D30" s="53">
        <v>672</v>
      </c>
      <c r="E30" s="53">
        <v>2.94</v>
      </c>
      <c r="F30" s="53">
        <v>5</v>
      </c>
      <c r="G30" s="53">
        <v>12.647177078004669</v>
      </c>
      <c r="H30" s="53">
        <v>24.766524143847629</v>
      </c>
      <c r="I30" s="53">
        <v>3.1392878107258753</v>
      </c>
      <c r="J30" s="53">
        <v>0.32741430365173851</v>
      </c>
      <c r="K30" s="53">
        <v>6.54022563913471</v>
      </c>
      <c r="L30" s="53">
        <v>49</v>
      </c>
    </row>
    <row r="31" spans="1:12" ht="22.5" x14ac:dyDescent="0.55000000000000004">
      <c r="A31" s="36" t="s">
        <v>5</v>
      </c>
      <c r="B31" s="36" t="s">
        <v>1173</v>
      </c>
      <c r="C31" s="53">
        <v>604</v>
      </c>
      <c r="D31" s="53">
        <v>586</v>
      </c>
      <c r="E31" s="53">
        <v>5.37</v>
      </c>
      <c r="F31" s="53">
        <v>1.8</v>
      </c>
      <c r="G31" s="53">
        <v>8.8112239731611375</v>
      </c>
      <c r="H31" s="53">
        <v>20.718809671584445</v>
      </c>
      <c r="I31" s="53">
        <v>2.626218611742976</v>
      </c>
      <c r="J31" s="53">
        <v>0.27279784292095327</v>
      </c>
      <c r="K31" s="53">
        <v>5.7032324769835405</v>
      </c>
      <c r="L31" s="53">
        <v>34</v>
      </c>
    </row>
    <row r="32" spans="1:12" ht="22.5" x14ac:dyDescent="0.55000000000000004">
      <c r="A32" s="36" t="s">
        <v>5</v>
      </c>
      <c r="B32" s="36" t="s">
        <v>1222</v>
      </c>
      <c r="C32" s="53">
        <v>436</v>
      </c>
      <c r="D32" s="53">
        <v>422</v>
      </c>
      <c r="E32" s="53">
        <v>2.4899999999999998</v>
      </c>
      <c r="F32" s="53">
        <v>1.4000000000000001</v>
      </c>
      <c r="G32" s="53">
        <v>6.8773444709230249</v>
      </c>
      <c r="H32" s="53">
        <v>14.955961948362281</v>
      </c>
      <c r="I32" s="53">
        <v>1.8957472098012211</v>
      </c>
      <c r="J32" s="53">
        <v>0.19542452355234086</v>
      </c>
      <c r="K32" s="53">
        <v>4.1071059817185223</v>
      </c>
      <c r="L32" s="53">
        <v>27</v>
      </c>
    </row>
    <row r="33" spans="1:12" ht="22.5" x14ac:dyDescent="0.55000000000000004">
      <c r="A33" s="36" t="s">
        <v>5</v>
      </c>
      <c r="B33" s="36" t="s">
        <v>1224</v>
      </c>
      <c r="C33" s="53">
        <v>467</v>
      </c>
      <c r="D33" s="53">
        <v>463</v>
      </c>
      <c r="E33" s="53">
        <v>0.68499999999999983</v>
      </c>
      <c r="F33" s="53">
        <v>0.4</v>
      </c>
      <c r="G33" s="53">
        <v>7.7185389988424165</v>
      </c>
      <c r="H33" s="53">
        <v>16.019344563956846</v>
      </c>
      <c r="I33" s="53">
        <v>2.0305365756357117</v>
      </c>
      <c r="J33" s="53">
        <v>0.19129984292423471</v>
      </c>
      <c r="K33" s="53">
        <v>4.5061376055347768</v>
      </c>
      <c r="L33" s="53">
        <v>30</v>
      </c>
    </row>
    <row r="34" spans="1:12" ht="22.5" x14ac:dyDescent="0.55000000000000004">
      <c r="A34" s="36" t="s">
        <v>5</v>
      </c>
      <c r="B34" s="36" t="s">
        <v>1257</v>
      </c>
      <c r="C34" s="53">
        <v>290</v>
      </c>
      <c r="D34" s="53">
        <v>287</v>
      </c>
      <c r="E34" s="53">
        <v>0.56499999999999984</v>
      </c>
      <c r="F34" s="53">
        <v>0.30000000000000004</v>
      </c>
      <c r="G34" s="53">
        <v>4.7610305028877971</v>
      </c>
      <c r="H34" s="53">
        <v>9.9477728555620679</v>
      </c>
      <c r="I34" s="53">
        <v>1.2609327771613625</v>
      </c>
      <c r="J34" s="53">
        <v>0.11748228271778278</v>
      </c>
      <c r="K34" s="53">
        <v>2.793221366713782</v>
      </c>
      <c r="L34" s="53">
        <v>18</v>
      </c>
    </row>
    <row r="35" spans="1:12" ht="28.5" x14ac:dyDescent="0.75">
      <c r="A35" s="111" t="s">
        <v>1287</v>
      </c>
      <c r="B35" s="111"/>
      <c r="C35" s="40">
        <f t="shared" ref="C35:L35" si="0">SUM(C2:C34)</f>
        <v>346468</v>
      </c>
      <c r="D35" s="40">
        <f t="shared" si="0"/>
        <v>341780</v>
      </c>
      <c r="E35" s="40">
        <f t="shared" si="0"/>
        <v>1859</v>
      </c>
      <c r="F35" s="40">
        <f t="shared" si="0"/>
        <v>468.79999999999978</v>
      </c>
      <c r="G35" s="40">
        <f t="shared" si="0"/>
        <v>5303.4101472643088</v>
      </c>
      <c r="H35" s="40">
        <f t="shared" si="0"/>
        <v>11884.775743865095</v>
      </c>
      <c r="I35" s="40">
        <f t="shared" si="0"/>
        <v>1506.4581290949761</v>
      </c>
      <c r="J35" s="40">
        <f t="shared" si="0"/>
        <v>156.41983676857103</v>
      </c>
      <c r="K35" s="40">
        <f t="shared" si="0"/>
        <v>3326.3665460468155</v>
      </c>
      <c r="L35" s="40">
        <f t="shared" si="0"/>
        <v>20476</v>
      </c>
    </row>
  </sheetData>
  <mergeCells count="1">
    <mergeCell ref="A35:B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L44"/>
  <sheetViews>
    <sheetView rightToLeft="1" zoomScaleNormal="100" workbookViewId="0">
      <selection activeCell="E3" sqref="E3"/>
    </sheetView>
  </sheetViews>
  <sheetFormatPr defaultRowHeight="15" x14ac:dyDescent="0.25"/>
  <cols>
    <col min="1" max="1" width="17.7109375" customWidth="1"/>
    <col min="3" max="4" width="11.28515625" bestFit="1" customWidth="1"/>
    <col min="5" max="5" width="10.28515625" bestFit="1" customWidth="1"/>
    <col min="6" max="6" width="9.28515625" bestFit="1" customWidth="1"/>
    <col min="7" max="8" width="9.85546875" bestFit="1" customWidth="1"/>
    <col min="9" max="11" width="9.28515625" bestFit="1" customWidth="1"/>
    <col min="12" max="12" width="10.28515625" bestFit="1" customWidth="1"/>
  </cols>
  <sheetData>
    <row r="1" spans="1:12" ht="124.5" customHeight="1" x14ac:dyDescent="0.25">
      <c r="A1" s="30" t="s">
        <v>0</v>
      </c>
      <c r="B1" s="31" t="s">
        <v>1</v>
      </c>
      <c r="C1" s="31" t="s">
        <v>2</v>
      </c>
      <c r="D1" s="31" t="s">
        <v>3</v>
      </c>
      <c r="E1" s="31" t="s">
        <v>1277</v>
      </c>
      <c r="F1" s="31" t="s">
        <v>1282</v>
      </c>
      <c r="G1" s="31" t="s">
        <v>1281</v>
      </c>
      <c r="H1" s="31" t="s">
        <v>1283</v>
      </c>
      <c r="I1" s="31" t="s">
        <v>1284</v>
      </c>
      <c r="J1" s="31" t="s">
        <v>1285</v>
      </c>
      <c r="K1" s="31" t="s">
        <v>1280</v>
      </c>
      <c r="L1" s="31" t="s">
        <v>1278</v>
      </c>
    </row>
    <row r="2" spans="1:12" ht="22.5" x14ac:dyDescent="0.55000000000000004">
      <c r="A2" s="29" t="s">
        <v>19</v>
      </c>
      <c r="B2" s="29" t="s">
        <v>20</v>
      </c>
      <c r="C2" s="53">
        <v>225050</v>
      </c>
      <c r="D2" s="53">
        <v>207698</v>
      </c>
      <c r="E2" s="53">
        <v>1087.6099999999999</v>
      </c>
      <c r="F2" s="53">
        <v>1735.2</v>
      </c>
      <c r="G2" s="53">
        <v>4756.2429764759272</v>
      </c>
      <c r="H2" s="53">
        <v>9960.6584536351911</v>
      </c>
      <c r="I2" s="53">
        <v>986.47075675251278</v>
      </c>
      <c r="J2" s="53">
        <v>105.94256892399198</v>
      </c>
      <c r="K2" s="53">
        <v>2116.9728361143707</v>
      </c>
      <c r="L2" s="53">
        <v>18362</v>
      </c>
    </row>
    <row r="3" spans="1:12" ht="22.5" x14ac:dyDescent="0.55000000000000004">
      <c r="A3" s="29" t="s">
        <v>19</v>
      </c>
      <c r="B3" s="29" t="s">
        <v>69</v>
      </c>
      <c r="C3" s="53">
        <v>59964</v>
      </c>
      <c r="D3" s="53">
        <v>55414</v>
      </c>
      <c r="E3" s="53">
        <v>307.52999999999997</v>
      </c>
      <c r="F3" s="53">
        <v>455</v>
      </c>
      <c r="G3" s="53">
        <v>1258.6486303640206</v>
      </c>
      <c r="H3" s="53">
        <v>2653.992106259856</v>
      </c>
      <c r="I3" s="53">
        <v>262.84262367432871</v>
      </c>
      <c r="J3" s="53">
        <v>28.613778031809865</v>
      </c>
      <c r="K3" s="53">
        <v>564.810122102484</v>
      </c>
      <c r="L3" s="53">
        <v>4859</v>
      </c>
    </row>
    <row r="4" spans="1:12" ht="22.5" x14ac:dyDescent="0.55000000000000004">
      <c r="A4" s="29" t="s">
        <v>19</v>
      </c>
      <c r="B4" s="29" t="s">
        <v>71</v>
      </c>
      <c r="C4" s="53">
        <v>56944</v>
      </c>
      <c r="D4" s="53">
        <v>50536</v>
      </c>
      <c r="E4" s="53">
        <v>-48.480000000000018</v>
      </c>
      <c r="F4" s="53">
        <v>640.80000000000007</v>
      </c>
      <c r="G4" s="53">
        <v>1379.5870819161398</v>
      </c>
      <c r="H4" s="53">
        <v>2520.3276382306258</v>
      </c>
      <c r="I4" s="53">
        <v>249.60493566991818</v>
      </c>
      <c r="J4" s="53">
        <v>27.844776901271043</v>
      </c>
      <c r="K4" s="53">
        <v>515.09084943463984</v>
      </c>
      <c r="L4" s="53">
        <v>5326</v>
      </c>
    </row>
    <row r="5" spans="1:12" ht="22.5" x14ac:dyDescent="0.55000000000000004">
      <c r="A5" s="29" t="s">
        <v>19</v>
      </c>
      <c r="B5" s="29" t="s">
        <v>79</v>
      </c>
      <c r="C5" s="53">
        <v>47974</v>
      </c>
      <c r="D5" s="53">
        <v>45168</v>
      </c>
      <c r="E5" s="53">
        <v>45.959999999999994</v>
      </c>
      <c r="F5" s="53">
        <v>280.60000000000002</v>
      </c>
      <c r="G5" s="53">
        <v>1050.2623432244177</v>
      </c>
      <c r="H5" s="53">
        <v>2123.3176123292365</v>
      </c>
      <c r="I5" s="53">
        <v>210.28637229257964</v>
      </c>
      <c r="J5" s="53">
        <v>24.23173790696552</v>
      </c>
      <c r="K5" s="53">
        <v>460.37722588380194</v>
      </c>
      <c r="L5" s="53">
        <v>4055</v>
      </c>
    </row>
    <row r="6" spans="1:12" ht="22.5" x14ac:dyDescent="0.55000000000000004">
      <c r="A6" s="29" t="s">
        <v>19</v>
      </c>
      <c r="B6" s="29" t="s">
        <v>95</v>
      </c>
      <c r="C6" s="53">
        <v>41459</v>
      </c>
      <c r="D6" s="53">
        <v>38907</v>
      </c>
      <c r="E6" s="53">
        <v>153.96499999999997</v>
      </c>
      <c r="F6" s="53">
        <v>255.20000000000002</v>
      </c>
      <c r="G6" s="53">
        <v>872.24345318776238</v>
      </c>
      <c r="H6" s="53">
        <v>1834.9652913986288</v>
      </c>
      <c r="I6" s="53">
        <v>181.72890959432317</v>
      </c>
      <c r="J6" s="53">
        <v>19.343745690995707</v>
      </c>
      <c r="K6" s="53">
        <v>396.56165266252839</v>
      </c>
      <c r="L6" s="53">
        <v>3367</v>
      </c>
    </row>
    <row r="7" spans="1:12" ht="22.5" x14ac:dyDescent="0.55000000000000004">
      <c r="A7" s="29" t="s">
        <v>19</v>
      </c>
      <c r="B7" s="29" t="s">
        <v>130</v>
      </c>
      <c r="C7" s="53">
        <v>27115</v>
      </c>
      <c r="D7" s="53">
        <v>24486</v>
      </c>
      <c r="E7" s="53">
        <v>80.47</v>
      </c>
      <c r="F7" s="53">
        <v>262.90000000000003</v>
      </c>
      <c r="G7" s="53">
        <v>607.42562523282015</v>
      </c>
      <c r="H7" s="53">
        <v>1200.1033280174104</v>
      </c>
      <c r="I7" s="53">
        <v>118.85427491377199</v>
      </c>
      <c r="J7" s="53">
        <v>13.3554947467138</v>
      </c>
      <c r="K7" s="53">
        <v>249.57484841017478</v>
      </c>
      <c r="L7" s="53">
        <v>2345</v>
      </c>
    </row>
    <row r="8" spans="1:12" ht="22.5" x14ac:dyDescent="0.55000000000000004">
      <c r="A8" s="29" t="s">
        <v>19</v>
      </c>
      <c r="B8" s="29" t="s">
        <v>132</v>
      </c>
      <c r="C8" s="53">
        <v>23468</v>
      </c>
      <c r="D8" s="53">
        <v>21338</v>
      </c>
      <c r="E8" s="53">
        <v>68.609999999999985</v>
      </c>
      <c r="F8" s="53">
        <v>213</v>
      </c>
      <c r="G8" s="53">
        <v>520.96114280341521</v>
      </c>
      <c r="H8" s="53">
        <v>1038.6879919569458</v>
      </c>
      <c r="I8" s="53">
        <v>102.86823247930668</v>
      </c>
      <c r="J8" s="53">
        <v>13.169000460565165</v>
      </c>
      <c r="K8" s="53">
        <v>217.48869212514538</v>
      </c>
      <c r="L8" s="53">
        <v>2011</v>
      </c>
    </row>
    <row r="9" spans="1:12" ht="22.5" x14ac:dyDescent="0.55000000000000004">
      <c r="A9" s="29" t="s">
        <v>19</v>
      </c>
      <c r="B9" s="29" t="s">
        <v>144</v>
      </c>
      <c r="C9" s="53">
        <v>24482</v>
      </c>
      <c r="D9" s="53">
        <v>22485</v>
      </c>
      <c r="E9" s="53">
        <v>17.975000000000001</v>
      </c>
      <c r="F9" s="53">
        <v>199.70000000000002</v>
      </c>
      <c r="G9" s="53">
        <v>555.8407888806222</v>
      </c>
      <c r="H9" s="53">
        <v>1083.5673861892769</v>
      </c>
      <c r="I9" s="53">
        <v>107.31293964370148</v>
      </c>
      <c r="J9" s="53">
        <v>11.741945031756501</v>
      </c>
      <c r="K9" s="53">
        <v>229.17955021247977</v>
      </c>
      <c r="L9" s="53">
        <v>2146</v>
      </c>
    </row>
    <row r="10" spans="1:12" ht="22.5" x14ac:dyDescent="0.55000000000000004">
      <c r="A10" s="29" t="s">
        <v>19</v>
      </c>
      <c r="B10" s="29" t="s">
        <v>221</v>
      </c>
      <c r="C10" s="53">
        <v>14369</v>
      </c>
      <c r="D10" s="53">
        <v>13759</v>
      </c>
      <c r="E10" s="53">
        <v>19.404999999999994</v>
      </c>
      <c r="F10" s="53">
        <v>61</v>
      </c>
      <c r="G10" s="53">
        <v>305.40301783814766</v>
      </c>
      <c r="H10" s="53">
        <v>635.96845732185761</v>
      </c>
      <c r="I10" s="53">
        <v>62.984218190521467</v>
      </c>
      <c r="J10" s="53">
        <v>7.14851593596127</v>
      </c>
      <c r="K10" s="53">
        <v>140.23933428390077</v>
      </c>
      <c r="L10" s="53">
        <v>1179</v>
      </c>
    </row>
    <row r="11" spans="1:12" ht="22.5" x14ac:dyDescent="0.55000000000000004">
      <c r="A11" s="29" t="s">
        <v>19</v>
      </c>
      <c r="B11" s="29" t="s">
        <v>229</v>
      </c>
      <c r="C11" s="53">
        <v>13940</v>
      </c>
      <c r="D11" s="53">
        <v>13133</v>
      </c>
      <c r="E11" s="53">
        <v>103.23499999999999</v>
      </c>
      <c r="F11" s="53">
        <v>80.7</v>
      </c>
      <c r="G11" s="53">
        <v>273.61505720738347</v>
      </c>
      <c r="H11" s="53">
        <v>616.98102130048687</v>
      </c>
      <c r="I11" s="53">
        <v>61.103765159431362</v>
      </c>
      <c r="J11" s="53">
        <v>6.7030018079395282</v>
      </c>
      <c r="K11" s="53">
        <v>133.85879621705567</v>
      </c>
      <c r="L11" s="53">
        <v>1056</v>
      </c>
    </row>
    <row r="12" spans="1:12" ht="22.5" x14ac:dyDescent="0.55000000000000004">
      <c r="A12" s="29" t="s">
        <v>19</v>
      </c>
      <c r="B12" s="29" t="s">
        <v>230</v>
      </c>
      <c r="C12" s="53">
        <v>12551</v>
      </c>
      <c r="D12" s="53">
        <v>11572</v>
      </c>
      <c r="E12" s="53">
        <v>29.04</v>
      </c>
      <c r="F12" s="53">
        <v>97.9</v>
      </c>
      <c r="G12" s="53">
        <v>276.3919072185538</v>
      </c>
      <c r="H12" s="53">
        <v>555.50421795856607</v>
      </c>
      <c r="I12" s="53">
        <v>55.015305345482282</v>
      </c>
      <c r="J12" s="53">
        <v>6.6786827227858856</v>
      </c>
      <c r="K12" s="53">
        <v>117.94822126123263</v>
      </c>
      <c r="L12" s="53">
        <v>1067</v>
      </c>
    </row>
    <row r="13" spans="1:12" ht="22.5" x14ac:dyDescent="0.55000000000000004">
      <c r="A13" s="29" t="s">
        <v>19</v>
      </c>
      <c r="B13" s="29" t="s">
        <v>243</v>
      </c>
      <c r="C13" s="53">
        <v>12826</v>
      </c>
      <c r="D13" s="53">
        <v>12350</v>
      </c>
      <c r="E13" s="53">
        <v>52.95</v>
      </c>
      <c r="F13" s="53">
        <v>47.6</v>
      </c>
      <c r="G13" s="53">
        <v>258.06321777052659</v>
      </c>
      <c r="H13" s="53">
        <v>567.67565130559854</v>
      </c>
      <c r="I13" s="53">
        <v>56.220723955155428</v>
      </c>
      <c r="J13" s="53">
        <v>6.206547111016075</v>
      </c>
      <c r="K13" s="53">
        <v>125.87802735708806</v>
      </c>
      <c r="L13" s="53">
        <v>996</v>
      </c>
    </row>
    <row r="14" spans="1:12" ht="22.5" x14ac:dyDescent="0.55000000000000004">
      <c r="A14" s="29" t="s">
        <v>19</v>
      </c>
      <c r="B14" s="29" t="s">
        <v>259</v>
      </c>
      <c r="C14" s="53">
        <v>10667</v>
      </c>
      <c r="D14" s="53">
        <v>9777</v>
      </c>
      <c r="E14" s="53">
        <v>11.614999999999998</v>
      </c>
      <c r="F14" s="53">
        <v>89</v>
      </c>
      <c r="G14" s="53">
        <v>241.27248986806774</v>
      </c>
      <c r="H14" s="53">
        <v>472.11883459198657</v>
      </c>
      <c r="I14" s="53">
        <v>46.757092034121548</v>
      </c>
      <c r="J14" s="53">
        <v>5.7273604035508283</v>
      </c>
      <c r="K14" s="53">
        <v>99.652588944959518</v>
      </c>
      <c r="L14" s="53">
        <v>931</v>
      </c>
    </row>
    <row r="15" spans="1:12" ht="22.5" x14ac:dyDescent="0.55000000000000004">
      <c r="A15" s="29" t="s">
        <v>19</v>
      </c>
      <c r="B15" s="29" t="s">
        <v>325</v>
      </c>
      <c r="C15" s="53">
        <v>7819</v>
      </c>
      <c r="D15" s="53">
        <v>7400</v>
      </c>
      <c r="E15" s="53">
        <v>10.6</v>
      </c>
      <c r="F15" s="53">
        <v>41.900000000000006</v>
      </c>
      <c r="G15" s="53">
        <v>168.91982649964262</v>
      </c>
      <c r="H15" s="53">
        <v>346.06704487435485</v>
      </c>
      <c r="I15" s="53">
        <v>34.273338578306586</v>
      </c>
      <c r="J15" s="53">
        <v>3.8517689485652378</v>
      </c>
      <c r="K15" s="53">
        <v>75.424890886028479</v>
      </c>
      <c r="L15" s="53">
        <v>652</v>
      </c>
    </row>
    <row r="16" spans="1:12" ht="22.5" x14ac:dyDescent="0.55000000000000004">
      <c r="A16" s="29" t="s">
        <v>19</v>
      </c>
      <c r="B16" s="29" t="s">
        <v>333</v>
      </c>
      <c r="C16" s="53">
        <v>7219</v>
      </c>
      <c r="D16" s="53">
        <v>6848</v>
      </c>
      <c r="E16" s="53">
        <v>62.059999999999988</v>
      </c>
      <c r="F16" s="53">
        <v>37.1</v>
      </c>
      <c r="G16" s="53">
        <v>137.15291394140593</v>
      </c>
      <c r="H16" s="53">
        <v>319.5111902990111</v>
      </c>
      <c r="I16" s="53">
        <v>31.643334339019727</v>
      </c>
      <c r="J16" s="53">
        <v>3.652323670322946</v>
      </c>
      <c r="K16" s="53">
        <v>69.79860172804365</v>
      </c>
      <c r="L16" s="53">
        <v>529</v>
      </c>
    </row>
    <row r="17" spans="1:12" ht="22.5" x14ac:dyDescent="0.55000000000000004">
      <c r="A17" s="29" t="s">
        <v>19</v>
      </c>
      <c r="B17" s="29" t="s">
        <v>418</v>
      </c>
      <c r="C17" s="53">
        <v>4608</v>
      </c>
      <c r="D17" s="53">
        <v>4301</v>
      </c>
      <c r="E17" s="53">
        <v>31.494999999999997</v>
      </c>
      <c r="F17" s="53">
        <v>30.700000000000003</v>
      </c>
      <c r="G17" s="53">
        <v>92.507787676903064</v>
      </c>
      <c r="H17" s="53">
        <v>203.94896313864012</v>
      </c>
      <c r="I17" s="53">
        <v>20.198432557723081</v>
      </c>
      <c r="J17" s="53">
        <v>2.5619940359493221</v>
      </c>
      <c r="K17" s="53">
        <v>43.838169689298439</v>
      </c>
      <c r="L17" s="53">
        <v>357</v>
      </c>
    </row>
    <row r="18" spans="1:12" ht="22.5" x14ac:dyDescent="0.55000000000000004">
      <c r="A18" s="29" t="s">
        <v>19</v>
      </c>
      <c r="B18" s="29" t="s">
        <v>439</v>
      </c>
      <c r="C18" s="53">
        <v>4030</v>
      </c>
      <c r="D18" s="53">
        <v>3860</v>
      </c>
      <c r="E18" s="53">
        <v>0.6</v>
      </c>
      <c r="F18" s="53">
        <v>17</v>
      </c>
      <c r="G18" s="53">
        <v>87.222179527900963</v>
      </c>
      <c r="H18" s="53">
        <v>178.36682323105896</v>
      </c>
      <c r="I18" s="53">
        <v>17.664861807210073</v>
      </c>
      <c r="J18" s="53">
        <v>2.2664236163896772</v>
      </c>
      <c r="K18" s="53">
        <v>39.34325389460404</v>
      </c>
      <c r="L18" s="53">
        <v>337</v>
      </c>
    </row>
    <row r="19" spans="1:12" ht="22.5" x14ac:dyDescent="0.55000000000000004">
      <c r="A19" s="29" t="s">
        <v>19</v>
      </c>
      <c r="B19" s="29" t="s">
        <v>531</v>
      </c>
      <c r="C19" s="53">
        <v>3377</v>
      </c>
      <c r="D19" s="53">
        <v>3099</v>
      </c>
      <c r="E19" s="53">
        <v>31.404999999999994</v>
      </c>
      <c r="F19" s="53">
        <v>27.8</v>
      </c>
      <c r="G19" s="53">
        <v>66.628704331751649</v>
      </c>
      <c r="H19" s="53">
        <v>149.46520150155985</v>
      </c>
      <c r="I19" s="53">
        <v>14.802540526786206</v>
      </c>
      <c r="J19" s="53">
        <v>1.6508197922045953</v>
      </c>
      <c r="K19" s="53">
        <v>31.586721196730032</v>
      </c>
      <c r="L19" s="53">
        <v>257</v>
      </c>
    </row>
    <row r="20" spans="1:12" ht="22.5" x14ac:dyDescent="0.55000000000000004">
      <c r="A20" s="29" t="s">
        <v>19</v>
      </c>
      <c r="B20" s="29" t="s">
        <v>576</v>
      </c>
      <c r="C20" s="53">
        <v>3043</v>
      </c>
      <c r="D20" s="53">
        <v>2710</v>
      </c>
      <c r="E20" s="53">
        <v>6.85</v>
      </c>
      <c r="F20" s="53">
        <v>33.300000000000004</v>
      </c>
      <c r="G20" s="53">
        <v>70.144789979863489</v>
      </c>
      <c r="H20" s="53">
        <v>134.68244245461847</v>
      </c>
      <c r="I20" s="53">
        <v>13.338504833583189</v>
      </c>
      <c r="J20" s="53">
        <v>1.4359772233620691</v>
      </c>
      <c r="K20" s="53">
        <v>27.621818148802323</v>
      </c>
      <c r="L20" s="53">
        <v>271</v>
      </c>
    </row>
    <row r="21" spans="1:12" ht="22.5" x14ac:dyDescent="0.55000000000000004">
      <c r="A21" s="29" t="s">
        <v>19</v>
      </c>
      <c r="B21" s="29" t="s">
        <v>597</v>
      </c>
      <c r="C21" s="53">
        <v>2793</v>
      </c>
      <c r="D21" s="53">
        <v>2468</v>
      </c>
      <c r="E21" s="53">
        <v>-1.3400000000000005</v>
      </c>
      <c r="F21" s="53">
        <v>32.5</v>
      </c>
      <c r="G21" s="53">
        <v>67.643602755591857</v>
      </c>
      <c r="H21" s="53">
        <v>123.61750304822523</v>
      </c>
      <c r="I21" s="53">
        <v>12.24266973388033</v>
      </c>
      <c r="J21" s="53">
        <v>1.3535225736991305</v>
      </c>
      <c r="K21" s="53">
        <v>25.155220365772738</v>
      </c>
      <c r="L21" s="53">
        <v>261</v>
      </c>
    </row>
    <row r="22" spans="1:12" ht="22.5" x14ac:dyDescent="0.55000000000000004">
      <c r="A22" s="29" t="s">
        <v>19</v>
      </c>
      <c r="B22" s="29" t="s">
        <v>604</v>
      </c>
      <c r="C22" s="53">
        <v>2775</v>
      </c>
      <c r="D22" s="53">
        <v>2497</v>
      </c>
      <c r="E22" s="53">
        <v>0.31499999999999917</v>
      </c>
      <c r="F22" s="53">
        <v>27.8</v>
      </c>
      <c r="G22" s="53">
        <v>65.22397460939743</v>
      </c>
      <c r="H22" s="53">
        <v>122.82082741096492</v>
      </c>
      <c r="I22" s="53">
        <v>12.163769606701724</v>
      </c>
      <c r="J22" s="53">
        <v>1.3401398818690202</v>
      </c>
      <c r="K22" s="53">
        <v>25.450804397623394</v>
      </c>
      <c r="L22" s="53">
        <v>252</v>
      </c>
    </row>
    <row r="23" spans="1:12" ht="22.5" x14ac:dyDescent="0.55000000000000004">
      <c r="A23" s="29" t="s">
        <v>19</v>
      </c>
      <c r="B23" s="29" t="s">
        <v>612</v>
      </c>
      <c r="C23" s="53">
        <v>2640</v>
      </c>
      <c r="D23" s="53">
        <v>2382</v>
      </c>
      <c r="E23" s="53">
        <v>21.389999999999997</v>
      </c>
      <c r="F23" s="53">
        <v>25.8</v>
      </c>
      <c r="G23" s="53">
        <v>54.458341621295077</v>
      </c>
      <c r="H23" s="53">
        <v>116.84576013151258</v>
      </c>
      <c r="I23" s="53">
        <v>11.57201865286218</v>
      </c>
      <c r="J23" s="53">
        <v>1.3224401926743576</v>
      </c>
      <c r="K23" s="53">
        <v>24.278660823043221</v>
      </c>
      <c r="L23" s="53">
        <v>210</v>
      </c>
    </row>
    <row r="24" spans="1:12" ht="22.5" x14ac:dyDescent="0.55000000000000004">
      <c r="A24" s="29" t="s">
        <v>19</v>
      </c>
      <c r="B24" s="29" t="s">
        <v>634</v>
      </c>
      <c r="C24" s="53">
        <v>2385</v>
      </c>
      <c r="D24" s="53">
        <v>2015</v>
      </c>
      <c r="E24" s="53">
        <v>-0.67500000000000004</v>
      </c>
      <c r="F24" s="53">
        <v>37</v>
      </c>
      <c r="G24" s="53">
        <v>60.471422570448347</v>
      </c>
      <c r="H24" s="53">
        <v>105.55952193699147</v>
      </c>
      <c r="I24" s="53">
        <v>10.454266851165265</v>
      </c>
      <c r="J24" s="53">
        <v>1.2417123419572398</v>
      </c>
      <c r="K24" s="53">
        <v>20.537993937209105</v>
      </c>
      <c r="L24" s="53">
        <v>233</v>
      </c>
    </row>
    <row r="25" spans="1:12" ht="22.5" x14ac:dyDescent="0.55000000000000004">
      <c r="A25" s="29" t="s">
        <v>19</v>
      </c>
      <c r="B25" s="29" t="s">
        <v>642</v>
      </c>
      <c r="C25" s="53">
        <v>2311</v>
      </c>
      <c r="D25" s="53">
        <v>2130</v>
      </c>
      <c r="E25" s="53">
        <v>12.35</v>
      </c>
      <c r="F25" s="53">
        <v>18.100000000000001</v>
      </c>
      <c r="G25" s="53">
        <v>48.475158973070982</v>
      </c>
      <c r="H25" s="53">
        <v>102.28429987269908</v>
      </c>
      <c r="I25" s="53">
        <v>10.129899661653219</v>
      </c>
      <c r="J25" s="53">
        <v>1.2058812638314602</v>
      </c>
      <c r="K25" s="53">
        <v>21.710137511789277</v>
      </c>
      <c r="L25" s="53">
        <v>187</v>
      </c>
    </row>
    <row r="26" spans="1:12" ht="22.5" x14ac:dyDescent="0.55000000000000004">
      <c r="A26" s="29" t="s">
        <v>19</v>
      </c>
      <c r="B26" s="29" t="s">
        <v>647</v>
      </c>
      <c r="C26" s="53">
        <v>2364</v>
      </c>
      <c r="D26" s="53">
        <v>1717</v>
      </c>
      <c r="E26" s="53">
        <v>-1.1850000000000009</v>
      </c>
      <c r="F26" s="53">
        <v>64.7</v>
      </c>
      <c r="G26" s="53">
        <v>68.931527046269565</v>
      </c>
      <c r="H26" s="53">
        <v>104.63006702685443</v>
      </c>
      <c r="I26" s="53">
        <v>10.362216702790226</v>
      </c>
      <c r="J26" s="53">
        <v>1.1917790724405908</v>
      </c>
      <c r="K26" s="53">
        <v>17.500613196123094</v>
      </c>
      <c r="L26" s="53">
        <v>266</v>
      </c>
    </row>
    <row r="27" spans="1:12" ht="22.5" x14ac:dyDescent="0.55000000000000004">
      <c r="A27" s="29" t="s">
        <v>19</v>
      </c>
      <c r="B27" s="29" t="s">
        <v>298</v>
      </c>
      <c r="C27" s="53">
        <v>2135</v>
      </c>
      <c r="D27" s="53">
        <v>1979</v>
      </c>
      <c r="E27" s="53">
        <v>6.4049999999999994</v>
      </c>
      <c r="F27" s="53">
        <v>15.600000000000001</v>
      </c>
      <c r="G27" s="53">
        <v>46.224799975507295</v>
      </c>
      <c r="H27" s="53">
        <v>94.494582530598237</v>
      </c>
      <c r="I27" s="53">
        <v>9.3584317514624082</v>
      </c>
      <c r="J27" s="53">
        <v>0.98801679683374766</v>
      </c>
      <c r="K27" s="53">
        <v>20.171062035601398</v>
      </c>
      <c r="L27" s="53">
        <v>178</v>
      </c>
    </row>
    <row r="28" spans="1:12" ht="22.5" x14ac:dyDescent="0.55000000000000004">
      <c r="A28" s="29" t="s">
        <v>19</v>
      </c>
      <c r="B28" s="29" t="s">
        <v>785</v>
      </c>
      <c r="C28" s="53">
        <v>1550</v>
      </c>
      <c r="D28" s="53">
        <v>1394</v>
      </c>
      <c r="E28" s="53">
        <v>9.0299999999999994</v>
      </c>
      <c r="F28" s="53">
        <v>15.600000000000001</v>
      </c>
      <c r="G28" s="53">
        <v>33.318721649699505</v>
      </c>
      <c r="H28" s="53">
        <v>68.602624319638068</v>
      </c>
      <c r="I28" s="53">
        <v>6.79417761815772</v>
      </c>
      <c r="J28" s="53">
        <v>0.86339947291035335</v>
      </c>
      <c r="K28" s="53">
        <v>14.208418634476175</v>
      </c>
      <c r="L28" s="53">
        <v>129</v>
      </c>
    </row>
    <row r="29" spans="1:12" ht="22.5" x14ac:dyDescent="0.55000000000000004">
      <c r="A29" s="29" t="s">
        <v>19</v>
      </c>
      <c r="B29" s="29" t="s">
        <v>876</v>
      </c>
      <c r="C29" s="53">
        <v>1193</v>
      </c>
      <c r="D29" s="53">
        <v>1084</v>
      </c>
      <c r="E29" s="53">
        <v>-1.4200000000000004</v>
      </c>
      <c r="F29" s="53">
        <v>10.9</v>
      </c>
      <c r="G29" s="53">
        <v>28.196549103716162</v>
      </c>
      <c r="H29" s="53">
        <v>52.80189084730852</v>
      </c>
      <c r="I29" s="53">
        <v>5.2293250957820385</v>
      </c>
      <c r="J29" s="53">
        <v>0.74065284784493146</v>
      </c>
      <c r="K29" s="53">
        <v>11.04872725952093</v>
      </c>
      <c r="L29" s="53">
        <v>109</v>
      </c>
    </row>
    <row r="30" spans="1:12" ht="22.5" x14ac:dyDescent="0.55000000000000004">
      <c r="A30" s="29" t="s">
        <v>19</v>
      </c>
      <c r="B30" s="29" t="s">
        <v>947</v>
      </c>
      <c r="C30" s="53">
        <v>1345</v>
      </c>
      <c r="D30" s="53">
        <v>1174</v>
      </c>
      <c r="E30" s="53">
        <v>0.62999999999999967</v>
      </c>
      <c r="F30" s="53">
        <v>17.100000000000001</v>
      </c>
      <c r="G30" s="53">
        <v>32.599023615977018</v>
      </c>
      <c r="H30" s="53">
        <v>59.529374006395614</v>
      </c>
      <c r="I30" s="53">
        <v>5.8955928364013763</v>
      </c>
      <c r="J30" s="53">
        <v>0.60797712884104038</v>
      </c>
      <c r="K30" s="53">
        <v>11.966057013540194</v>
      </c>
      <c r="L30" s="53">
        <v>126</v>
      </c>
    </row>
    <row r="31" spans="1:12" ht="22.5" x14ac:dyDescent="0.55000000000000004">
      <c r="A31" s="29" t="s">
        <v>19</v>
      </c>
      <c r="B31" s="29" t="s">
        <v>950</v>
      </c>
      <c r="C31" s="53">
        <v>1073</v>
      </c>
      <c r="D31" s="53">
        <v>939</v>
      </c>
      <c r="E31" s="53">
        <v>0.60499999999999976</v>
      </c>
      <c r="F31" s="53">
        <v>13.4</v>
      </c>
      <c r="G31" s="53">
        <v>25.853004919804402</v>
      </c>
      <c r="H31" s="53">
        <v>47.49071993223977</v>
      </c>
      <c r="I31" s="53">
        <v>4.7033242479246669</v>
      </c>
      <c r="J31" s="53">
        <v>0.60452353094939903</v>
      </c>
      <c r="K31" s="53">
        <v>9.5708071002676682</v>
      </c>
      <c r="L31" s="53">
        <v>100</v>
      </c>
    </row>
    <row r="32" spans="1:12" ht="22.5" x14ac:dyDescent="0.55000000000000004">
      <c r="A32" s="29" t="s">
        <v>19</v>
      </c>
      <c r="B32" s="29" t="s">
        <v>954</v>
      </c>
      <c r="C32" s="53">
        <v>1248</v>
      </c>
      <c r="D32" s="53">
        <v>1179</v>
      </c>
      <c r="E32" s="53">
        <v>7.0049999999999999</v>
      </c>
      <c r="F32" s="53">
        <v>6.9</v>
      </c>
      <c r="G32" s="53">
        <v>25.177561419459991</v>
      </c>
      <c r="H32" s="53">
        <v>55.236177516715031</v>
      </c>
      <c r="I32" s="53">
        <v>5.4704088177166676</v>
      </c>
      <c r="J32" s="53">
        <v>0.59545783648384021</v>
      </c>
      <c r="K32" s="53">
        <v>12.017019777652374</v>
      </c>
      <c r="L32" s="53">
        <v>97</v>
      </c>
    </row>
    <row r="33" spans="1:12" ht="22.5" x14ac:dyDescent="0.55000000000000004">
      <c r="A33" s="29" t="s">
        <v>19</v>
      </c>
      <c r="B33" s="29" t="s">
        <v>1037</v>
      </c>
      <c r="C33" s="53">
        <v>999</v>
      </c>
      <c r="D33" s="53">
        <v>934</v>
      </c>
      <c r="E33" s="53">
        <v>2.0299999999999998</v>
      </c>
      <c r="F33" s="53">
        <v>6.5</v>
      </c>
      <c r="G33" s="53">
        <v>21.710957570508757</v>
      </c>
      <c r="H33" s="53">
        <v>44.21549786794737</v>
      </c>
      <c r="I33" s="53">
        <v>4.3789570584126203</v>
      </c>
      <c r="J33" s="53">
        <v>0.47774770834372887</v>
      </c>
      <c r="K33" s="53">
        <v>9.5198443361554865</v>
      </c>
      <c r="L33" s="53">
        <v>84</v>
      </c>
    </row>
    <row r="34" spans="1:12" ht="22.5" x14ac:dyDescent="0.55000000000000004">
      <c r="A34" s="29" t="s">
        <v>19</v>
      </c>
      <c r="B34" s="29" t="s">
        <v>1076</v>
      </c>
      <c r="C34" s="53">
        <v>778</v>
      </c>
      <c r="D34" s="53">
        <v>759</v>
      </c>
      <c r="E34" s="53">
        <v>-1.4950000000000003</v>
      </c>
      <c r="F34" s="53">
        <v>1.9000000000000001</v>
      </c>
      <c r="G34" s="53">
        <v>16.971096192015469</v>
      </c>
      <c r="H34" s="53">
        <v>34.434091432695752</v>
      </c>
      <c r="I34" s="53">
        <v>3.4102388302752944</v>
      </c>
      <c r="J34" s="53">
        <v>0.42781443882707998</v>
      </c>
      <c r="K34" s="53">
        <v>7.7361475922291367</v>
      </c>
      <c r="L34" s="53">
        <v>66</v>
      </c>
    </row>
    <row r="35" spans="1:12" ht="22.5" x14ac:dyDescent="0.55000000000000004">
      <c r="A35" s="29" t="s">
        <v>19</v>
      </c>
      <c r="B35" s="29" t="s">
        <v>1092</v>
      </c>
      <c r="C35" s="53">
        <v>935</v>
      </c>
      <c r="D35" s="53">
        <v>860</v>
      </c>
      <c r="E35" s="53">
        <v>12.9</v>
      </c>
      <c r="F35" s="53">
        <v>7.5</v>
      </c>
      <c r="G35" s="53">
        <v>16.935502230619068</v>
      </c>
      <c r="H35" s="53">
        <v>41.382873379910706</v>
      </c>
      <c r="I35" s="53">
        <v>4.0984232728886889</v>
      </c>
      <c r="J35" s="53">
        <v>0.40104905516685907</v>
      </c>
      <c r="K35" s="53">
        <v>8.7655954272952012</v>
      </c>
      <c r="L35" s="53">
        <v>65</v>
      </c>
    </row>
    <row r="36" spans="1:12" ht="22.5" x14ac:dyDescent="0.55000000000000004">
      <c r="A36" s="29" t="s">
        <v>19</v>
      </c>
      <c r="B36" s="29" t="s">
        <v>1103</v>
      </c>
      <c r="C36" s="53">
        <v>829</v>
      </c>
      <c r="D36" s="53">
        <v>786</v>
      </c>
      <c r="E36" s="53">
        <v>-0.13000000000000042</v>
      </c>
      <c r="F36" s="53">
        <v>4.3</v>
      </c>
      <c r="G36" s="53">
        <v>18.311730601916601</v>
      </c>
      <c r="H36" s="53">
        <v>36.69133907159997</v>
      </c>
      <c r="I36" s="53">
        <v>3.6337891906146771</v>
      </c>
      <c r="J36" s="53">
        <v>0.383781065708652</v>
      </c>
      <c r="K36" s="53">
        <v>8.0113465184349177</v>
      </c>
      <c r="L36" s="53">
        <v>71</v>
      </c>
    </row>
    <row r="37" spans="1:12" ht="22.5" x14ac:dyDescent="0.55000000000000004">
      <c r="A37" s="29" t="s">
        <v>19</v>
      </c>
      <c r="B37" s="29" t="s">
        <v>1140</v>
      </c>
      <c r="C37" s="53">
        <v>642</v>
      </c>
      <c r="D37" s="53">
        <v>608</v>
      </c>
      <c r="E37" s="53">
        <v>0.4599999999999998</v>
      </c>
      <c r="F37" s="53">
        <v>3.4000000000000004</v>
      </c>
      <c r="G37" s="53">
        <v>13.99556545352473</v>
      </c>
      <c r="H37" s="53">
        <v>28.41476439561783</v>
      </c>
      <c r="I37" s="53">
        <v>2.8141045360369392</v>
      </c>
      <c r="J37" s="53">
        <v>0.33010639847605838</v>
      </c>
      <c r="K37" s="53">
        <v>6.1970721160412587</v>
      </c>
      <c r="L37" s="53">
        <v>54</v>
      </c>
    </row>
    <row r="38" spans="1:12" ht="22.5" x14ac:dyDescent="0.55000000000000004">
      <c r="A38" s="29" t="s">
        <v>19</v>
      </c>
      <c r="B38" s="29" t="s">
        <v>1183</v>
      </c>
      <c r="C38" s="53">
        <v>469</v>
      </c>
      <c r="D38" s="53">
        <v>340</v>
      </c>
      <c r="E38" s="53">
        <v>0.4</v>
      </c>
      <c r="F38" s="53">
        <v>12.9</v>
      </c>
      <c r="G38" s="53">
        <v>13.465687452229641</v>
      </c>
      <c r="H38" s="53">
        <v>20.757826326393712</v>
      </c>
      <c r="I38" s="53">
        <v>2.0557866470425616</v>
      </c>
      <c r="J38" s="53">
        <v>0.25901984187310595</v>
      </c>
      <c r="K38" s="53">
        <v>3.4654679596283353</v>
      </c>
      <c r="L38" s="53">
        <v>52</v>
      </c>
    </row>
    <row r="39" spans="1:12" ht="22.5" x14ac:dyDescent="0.55000000000000004">
      <c r="A39" s="29" t="s">
        <v>19</v>
      </c>
      <c r="B39" s="29" t="s">
        <v>1197</v>
      </c>
      <c r="C39" s="53">
        <v>486</v>
      </c>
      <c r="D39" s="53">
        <v>444</v>
      </c>
      <c r="E39" s="53">
        <v>4.18</v>
      </c>
      <c r="F39" s="53">
        <v>4.2</v>
      </c>
      <c r="G39" s="53">
        <v>9.7695062906942098</v>
      </c>
      <c r="H39" s="53">
        <v>21.510242206028451</v>
      </c>
      <c r="I39" s="53">
        <v>2.1303034338223559</v>
      </c>
      <c r="J39" s="53">
        <v>0.23930555390831959</v>
      </c>
      <c r="K39" s="53">
        <v>4.5254934531617081</v>
      </c>
      <c r="L39" s="53">
        <v>38</v>
      </c>
    </row>
    <row r="40" spans="1:12" ht="22.5" x14ac:dyDescent="0.55000000000000004">
      <c r="A40" s="29" t="s">
        <v>19</v>
      </c>
      <c r="B40" s="29" t="s">
        <v>1200</v>
      </c>
      <c r="C40" s="53">
        <v>436</v>
      </c>
      <c r="D40" s="53">
        <v>322</v>
      </c>
      <c r="E40" s="53">
        <v>-0.31000000000000016</v>
      </c>
      <c r="F40" s="53">
        <v>11.4</v>
      </c>
      <c r="G40" s="53">
        <v>12.573596581140343</v>
      </c>
      <c r="H40" s="53">
        <v>19.297254324749805</v>
      </c>
      <c r="I40" s="53">
        <v>1.9111364138817843</v>
      </c>
      <c r="J40" s="53">
        <v>0.23225445821288504</v>
      </c>
      <c r="K40" s="53">
        <v>3.2820020088244828</v>
      </c>
      <c r="L40" s="53">
        <v>49</v>
      </c>
    </row>
    <row r="41" spans="1:12" ht="22.5" x14ac:dyDescent="0.55000000000000004">
      <c r="A41" s="29" t="s">
        <v>19</v>
      </c>
      <c r="B41" s="29" t="s">
        <v>1225</v>
      </c>
      <c r="C41" s="53">
        <v>369</v>
      </c>
      <c r="D41" s="53">
        <v>331</v>
      </c>
      <c r="E41" s="53">
        <v>1.845</v>
      </c>
      <c r="F41" s="53">
        <v>3.8000000000000003</v>
      </c>
      <c r="G41" s="53">
        <v>8.0697837924943983</v>
      </c>
      <c r="H41" s="53">
        <v>16.331850563836415</v>
      </c>
      <c r="I41" s="53">
        <v>1.6174526071614184</v>
      </c>
      <c r="J41" s="53">
        <v>0.19354538184407086</v>
      </c>
      <c r="K41" s="53">
        <v>3.3737349842264091</v>
      </c>
      <c r="L41" s="53">
        <v>31</v>
      </c>
    </row>
    <row r="42" spans="1:12" ht="22.5" x14ac:dyDescent="0.55000000000000004">
      <c r="A42" s="29" t="s">
        <v>19</v>
      </c>
      <c r="B42" s="29" t="s">
        <v>974</v>
      </c>
      <c r="C42" s="53">
        <v>324</v>
      </c>
      <c r="D42" s="53">
        <v>280</v>
      </c>
      <c r="E42" s="53">
        <v>-0.1</v>
      </c>
      <c r="F42" s="53">
        <v>4.4000000000000004</v>
      </c>
      <c r="G42" s="53">
        <v>8.0224975530288596</v>
      </c>
      <c r="H42" s="53">
        <v>14.340161470685635</v>
      </c>
      <c r="I42" s="53">
        <v>1.420202289214904</v>
      </c>
      <c r="J42" s="53">
        <v>0.16505319923802919</v>
      </c>
      <c r="K42" s="53">
        <v>2.8539147902821584</v>
      </c>
      <c r="L42" s="53">
        <v>31</v>
      </c>
    </row>
    <row r="43" spans="1:12" ht="22.5" x14ac:dyDescent="0.55000000000000004">
      <c r="A43" s="29" t="s">
        <v>19</v>
      </c>
      <c r="B43" s="29" t="s">
        <v>1261</v>
      </c>
      <c r="C43" s="53">
        <v>119</v>
      </c>
      <c r="D43" s="53">
        <v>104</v>
      </c>
      <c r="E43" s="53">
        <v>0.57999999999999996</v>
      </c>
      <c r="F43" s="53">
        <v>1.5</v>
      </c>
      <c r="G43" s="53">
        <v>2.6780221425183068</v>
      </c>
      <c r="H43" s="53">
        <v>5.2669111574431806</v>
      </c>
      <c r="I43" s="53">
        <v>0.52161750745856039</v>
      </c>
      <c r="J43" s="53">
        <v>0.10778103420164242</v>
      </c>
      <c r="K43" s="53">
        <v>1.0600254935333733</v>
      </c>
      <c r="L43" s="53">
        <v>10</v>
      </c>
    </row>
    <row r="44" spans="1:12" ht="24" x14ac:dyDescent="0.6">
      <c r="A44" s="98" t="s">
        <v>1287</v>
      </c>
      <c r="B44" s="98"/>
      <c r="C44" s="33">
        <f t="shared" ref="C44:K44" si="0">SUM(C2:C43)</f>
        <v>631103</v>
      </c>
      <c r="D44" s="33">
        <f t="shared" si="0"/>
        <v>581567</v>
      </c>
      <c r="E44" s="33">
        <f t="shared" si="0"/>
        <v>2146.3649999999993</v>
      </c>
      <c r="F44" s="33">
        <f t="shared" si="0"/>
        <v>4953.5999999999985</v>
      </c>
      <c r="G44" s="33">
        <f t="shared" si="0"/>
        <v>13677.611568066201</v>
      </c>
      <c r="H44" s="33">
        <f t="shared" si="0"/>
        <v>27932.465816771957</v>
      </c>
      <c r="I44" s="33">
        <f t="shared" si="0"/>
        <v>2766.3392757110914</v>
      </c>
      <c r="J44" s="33">
        <f t="shared" si="0"/>
        <v>307.39942403825239</v>
      </c>
      <c r="K44" s="33">
        <f t="shared" si="0"/>
        <v>5927.6523672858002</v>
      </c>
      <c r="L44" s="33">
        <f>SUM(L2:L43)</f>
        <v>52802</v>
      </c>
    </row>
  </sheetData>
  <mergeCells count="1">
    <mergeCell ref="A44:B4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rightToLeft="1" workbookViewId="0">
      <selection activeCell="J4" sqref="J4"/>
    </sheetView>
  </sheetViews>
  <sheetFormatPr defaultRowHeight="15" x14ac:dyDescent="0.25"/>
  <cols>
    <col min="3" max="3" width="10.42578125" bestFit="1" customWidth="1"/>
    <col min="4" max="4" width="10.7109375" bestFit="1" customWidth="1"/>
    <col min="5" max="5" width="10" bestFit="1" customWidth="1"/>
    <col min="6" max="11" width="9.28515625" bestFit="1" customWidth="1"/>
    <col min="12" max="12" width="9.5703125" bestFit="1" customWidth="1"/>
  </cols>
  <sheetData>
    <row r="1" spans="1:12" ht="189" x14ac:dyDescent="0.25">
      <c r="A1" s="42" t="s">
        <v>0</v>
      </c>
      <c r="B1" s="42" t="s">
        <v>1</v>
      </c>
      <c r="C1" s="42" t="s">
        <v>2</v>
      </c>
      <c r="D1" s="42" t="s">
        <v>3</v>
      </c>
      <c r="E1" s="42" t="s">
        <v>1277</v>
      </c>
      <c r="F1" s="42" t="s">
        <v>1282</v>
      </c>
      <c r="G1" s="42" t="s">
        <v>1281</v>
      </c>
      <c r="H1" s="42" t="s">
        <v>1283</v>
      </c>
      <c r="I1" s="42" t="s">
        <v>1284</v>
      </c>
      <c r="J1" s="42" t="s">
        <v>1285</v>
      </c>
      <c r="K1" s="42" t="s">
        <v>1280</v>
      </c>
      <c r="L1" s="42" t="s">
        <v>1278</v>
      </c>
    </row>
    <row r="2" spans="1:12" ht="22.5" x14ac:dyDescent="0.55000000000000004">
      <c r="A2" s="53" t="s">
        <v>29</v>
      </c>
      <c r="B2" s="53" t="s">
        <v>30</v>
      </c>
      <c r="C2" s="53">
        <v>152862</v>
      </c>
      <c r="D2" s="53">
        <v>143877</v>
      </c>
      <c r="E2" s="53">
        <v>1726.0150000000001</v>
      </c>
      <c r="F2" s="53">
        <v>898.5</v>
      </c>
      <c r="G2" s="53">
        <v>2725.4026964555469</v>
      </c>
      <c r="H2" s="53">
        <v>6528.7019528227465</v>
      </c>
      <c r="I2" s="53">
        <v>625.58117281615364</v>
      </c>
      <c r="J2" s="53">
        <v>48.410296969060091</v>
      </c>
      <c r="K2" s="53">
        <v>1517.9525147863167</v>
      </c>
      <c r="L2" s="53">
        <v>10522</v>
      </c>
    </row>
    <row r="3" spans="1:12" ht="22.5" x14ac:dyDescent="0.55000000000000004">
      <c r="A3" s="53" t="s">
        <v>29</v>
      </c>
      <c r="B3" s="53" t="s">
        <v>159</v>
      </c>
      <c r="C3" s="53">
        <v>19023</v>
      </c>
      <c r="D3" s="53">
        <v>17850</v>
      </c>
      <c r="E3" s="53">
        <v>191.85</v>
      </c>
      <c r="F3" s="53">
        <v>117.30000000000001</v>
      </c>
      <c r="G3" s="53">
        <v>348.65543363397472</v>
      </c>
      <c r="H3" s="53">
        <v>812.46809049042349</v>
      </c>
      <c r="I3" s="53">
        <v>77.8508108652359</v>
      </c>
      <c r="J3" s="53">
        <v>6.7258993278738872</v>
      </c>
      <c r="K3" s="53">
        <v>188.3237236593462</v>
      </c>
      <c r="L3" s="53">
        <v>1346</v>
      </c>
    </row>
    <row r="4" spans="1:12" ht="22.5" x14ac:dyDescent="0.55000000000000004">
      <c r="A4" s="53" t="s">
        <v>29</v>
      </c>
      <c r="B4" s="53" t="s">
        <v>254</v>
      </c>
      <c r="C4" s="53">
        <v>11945</v>
      </c>
      <c r="D4" s="53">
        <v>11538</v>
      </c>
      <c r="E4" s="53">
        <v>340.61</v>
      </c>
      <c r="F4" s="53">
        <v>40.700000000000003</v>
      </c>
      <c r="G4" s="53">
        <v>131.83678057860519</v>
      </c>
      <c r="H4" s="53">
        <v>510.16828790979906</v>
      </c>
      <c r="I4" s="53">
        <v>48.884399715357347</v>
      </c>
      <c r="J4" s="53">
        <v>3.7391845409218805</v>
      </c>
      <c r="K4" s="53">
        <v>121.72992288972193</v>
      </c>
      <c r="L4" s="53">
        <v>509</v>
      </c>
    </row>
    <row r="5" spans="1:12" ht="22.5" x14ac:dyDescent="0.55000000000000004">
      <c r="A5" s="53" t="s">
        <v>29</v>
      </c>
      <c r="B5" s="53" t="s">
        <v>258</v>
      </c>
      <c r="C5" s="53">
        <v>13403</v>
      </c>
      <c r="D5" s="53">
        <v>12656</v>
      </c>
      <c r="E5" s="53">
        <v>510.82</v>
      </c>
      <c r="F5" s="53">
        <v>74.7</v>
      </c>
      <c r="G5" s="53">
        <v>112.22514346324016</v>
      </c>
      <c r="H5" s="53">
        <v>572.43914297656238</v>
      </c>
      <c r="I5" s="53">
        <v>54.851202125151488</v>
      </c>
      <c r="J5" s="53">
        <v>3.6633492676473693</v>
      </c>
      <c r="K5" s="53">
        <v>133.52521269650899</v>
      </c>
      <c r="L5" s="53">
        <v>433</v>
      </c>
    </row>
    <row r="6" spans="1:12" ht="22.5" x14ac:dyDescent="0.55000000000000004">
      <c r="A6" s="53" t="s">
        <v>29</v>
      </c>
      <c r="B6" s="53" t="s">
        <v>273</v>
      </c>
      <c r="C6" s="53">
        <v>9733</v>
      </c>
      <c r="D6" s="53">
        <v>9073</v>
      </c>
      <c r="E6" s="53">
        <v>118.33499999999999</v>
      </c>
      <c r="F6" s="53">
        <v>66</v>
      </c>
      <c r="G6" s="53">
        <v>173.24780607928835</v>
      </c>
      <c r="H6" s="53">
        <v>415.69426088121173</v>
      </c>
      <c r="I6" s="53">
        <v>39.8318846738864</v>
      </c>
      <c r="J6" s="53">
        <v>3.3202980678164913</v>
      </c>
      <c r="K6" s="53">
        <v>95.723313432002698</v>
      </c>
      <c r="L6" s="53">
        <v>669</v>
      </c>
    </row>
    <row r="7" spans="1:12" ht="22.5" x14ac:dyDescent="0.55000000000000004">
      <c r="A7" s="53" t="s">
        <v>29</v>
      </c>
      <c r="B7" s="53" t="s">
        <v>257</v>
      </c>
      <c r="C7" s="53">
        <v>8452</v>
      </c>
      <c r="D7" s="53">
        <v>7769</v>
      </c>
      <c r="E7" s="53">
        <v>137.95499999999998</v>
      </c>
      <c r="F7" s="53">
        <v>68.3</v>
      </c>
      <c r="G7" s="53">
        <v>141.60815731808134</v>
      </c>
      <c r="H7" s="53">
        <v>360.983036367821</v>
      </c>
      <c r="I7" s="53">
        <v>34.589447165692782</v>
      </c>
      <c r="J7" s="53">
        <v>2.797632172254227</v>
      </c>
      <c r="K7" s="53">
        <v>81.965658773639248</v>
      </c>
      <c r="L7" s="53">
        <v>547</v>
      </c>
    </row>
    <row r="8" spans="1:12" ht="22.5" x14ac:dyDescent="0.55000000000000004">
      <c r="A8" s="53" t="s">
        <v>29</v>
      </c>
      <c r="B8" s="53" t="s">
        <v>311</v>
      </c>
      <c r="C8" s="53">
        <v>8093</v>
      </c>
      <c r="D8" s="53">
        <v>7602</v>
      </c>
      <c r="E8" s="53">
        <v>-16.910000000000004</v>
      </c>
      <c r="F8" s="53">
        <v>49.1</v>
      </c>
      <c r="G8" s="53">
        <v>182.59073425342405</v>
      </c>
      <c r="H8" s="53">
        <v>345.65022637538755</v>
      </c>
      <c r="I8" s="53">
        <v>33.120255077135788</v>
      </c>
      <c r="J8" s="53">
        <v>2.6636105620309092</v>
      </c>
      <c r="K8" s="53">
        <v>80.203750546686265</v>
      </c>
      <c r="L8" s="53">
        <v>705</v>
      </c>
    </row>
    <row r="9" spans="1:12" ht="22.5" x14ac:dyDescent="0.55000000000000004">
      <c r="A9" s="53" t="s">
        <v>29</v>
      </c>
      <c r="B9" s="53" t="s">
        <v>389</v>
      </c>
      <c r="C9" s="53">
        <v>4921</v>
      </c>
      <c r="D9" s="53">
        <v>4467</v>
      </c>
      <c r="E9" s="53">
        <v>79.465000000000003</v>
      </c>
      <c r="F9" s="53">
        <v>45.400000000000006</v>
      </c>
      <c r="G9" s="53">
        <v>84.461437652037787</v>
      </c>
      <c r="H9" s="53">
        <v>210.1748132946104</v>
      </c>
      <c r="I9" s="53">
        <v>20.138981247323024</v>
      </c>
      <c r="J9" s="53">
        <v>1.7660886126341531</v>
      </c>
      <c r="K9" s="53">
        <v>47.128407483826294</v>
      </c>
      <c r="L9" s="53">
        <v>326</v>
      </c>
    </row>
    <row r="10" spans="1:12" ht="22.5" x14ac:dyDescent="0.55000000000000004">
      <c r="A10" s="53" t="s">
        <v>29</v>
      </c>
      <c r="B10" s="53" t="s">
        <v>414</v>
      </c>
      <c r="C10" s="53">
        <v>4995</v>
      </c>
      <c r="D10" s="53">
        <v>4847</v>
      </c>
      <c r="E10" s="53">
        <v>56.064999999999998</v>
      </c>
      <c r="F10" s="53">
        <v>14.8</v>
      </c>
      <c r="G10" s="53">
        <v>84.594228341730911</v>
      </c>
      <c r="H10" s="53">
        <v>213.33533680280004</v>
      </c>
      <c r="I10" s="53">
        <v>20.441823070591038</v>
      </c>
      <c r="J10" s="53">
        <v>1.6587242499861188</v>
      </c>
      <c r="K10" s="53">
        <v>51.137539976294178</v>
      </c>
      <c r="L10" s="53">
        <v>327</v>
      </c>
    </row>
    <row r="11" spans="1:12" ht="22.5" x14ac:dyDescent="0.55000000000000004">
      <c r="A11" s="53" t="s">
        <v>29</v>
      </c>
      <c r="B11" s="53" t="s">
        <v>429</v>
      </c>
      <c r="C11" s="53">
        <v>4415</v>
      </c>
      <c r="D11" s="53">
        <v>3981</v>
      </c>
      <c r="E11" s="53">
        <v>66.495000000000005</v>
      </c>
      <c r="F11" s="53">
        <v>43.400000000000006</v>
      </c>
      <c r="G11" s="53">
        <v>78.300822502289407</v>
      </c>
      <c r="H11" s="53">
        <v>188.56366606293537</v>
      </c>
      <c r="I11" s="53">
        <v>18.068197969301188</v>
      </c>
      <c r="J11" s="53">
        <v>1.5497972211009121</v>
      </c>
      <c r="K11" s="53">
        <v>42.000938032933178</v>
      </c>
      <c r="L11" s="53">
        <v>302</v>
      </c>
    </row>
    <row r="12" spans="1:12" ht="22.5" x14ac:dyDescent="0.55000000000000004">
      <c r="A12" s="53" t="s">
        <v>29</v>
      </c>
      <c r="B12" s="53" t="s">
        <v>447</v>
      </c>
      <c r="C12" s="53">
        <v>4161</v>
      </c>
      <c r="D12" s="53">
        <v>3913</v>
      </c>
      <c r="E12" s="53">
        <v>23.234999999999999</v>
      </c>
      <c r="F12" s="53">
        <v>24.8</v>
      </c>
      <c r="G12" s="53">
        <v>82.564379583952544</v>
      </c>
      <c r="H12" s="53">
        <v>177.71538266996015</v>
      </c>
      <c r="I12" s="53">
        <v>17.028713873219083</v>
      </c>
      <c r="J12" s="53">
        <v>1.4082380443218252</v>
      </c>
      <c r="K12" s="53">
        <v>41.283514323754723</v>
      </c>
      <c r="L12" s="53">
        <v>319</v>
      </c>
    </row>
    <row r="13" spans="1:12" ht="22.5" x14ac:dyDescent="0.55000000000000004">
      <c r="A13" s="53" t="s">
        <v>29</v>
      </c>
      <c r="B13" s="53" t="s">
        <v>460</v>
      </c>
      <c r="C13" s="53">
        <v>3845</v>
      </c>
      <c r="D13" s="53">
        <v>3624</v>
      </c>
      <c r="E13" s="53">
        <v>68.179999999999993</v>
      </c>
      <c r="F13" s="53">
        <v>22.1</v>
      </c>
      <c r="G13" s="53">
        <v>59.698448343358464</v>
      </c>
      <c r="H13" s="53">
        <v>164.21909309444769</v>
      </c>
      <c r="I13" s="53">
        <v>15.735497438723232</v>
      </c>
      <c r="J13" s="53">
        <v>1.3351604173482059</v>
      </c>
      <c r="K13" s="53">
        <v>38.234463559746253</v>
      </c>
      <c r="L13" s="53">
        <v>230</v>
      </c>
    </row>
    <row r="14" spans="1:12" ht="22.5" x14ac:dyDescent="0.55000000000000004">
      <c r="A14" s="53" t="s">
        <v>29</v>
      </c>
      <c r="B14" s="53" t="s">
        <v>578</v>
      </c>
      <c r="C14" s="53">
        <v>2661</v>
      </c>
      <c r="D14" s="53">
        <v>2510</v>
      </c>
      <c r="E14" s="53">
        <v>71.849999999999994</v>
      </c>
      <c r="F14" s="53">
        <v>15.100000000000001</v>
      </c>
      <c r="G14" s="53">
        <v>32.635249124164723</v>
      </c>
      <c r="H14" s="53">
        <v>113.65071696341359</v>
      </c>
      <c r="I14" s="53">
        <v>10.890028266434985</v>
      </c>
      <c r="J14" s="53">
        <v>0.91544665035254946</v>
      </c>
      <c r="K14" s="53">
        <v>26.481375147616745</v>
      </c>
      <c r="L14" s="53">
        <v>126</v>
      </c>
    </row>
    <row r="15" spans="1:12" ht="22.5" x14ac:dyDescent="0.55000000000000004">
      <c r="A15" s="53" t="s">
        <v>29</v>
      </c>
      <c r="B15" s="53" t="s">
        <v>713</v>
      </c>
      <c r="C15" s="53">
        <v>2045</v>
      </c>
      <c r="D15" s="53">
        <v>1868</v>
      </c>
      <c r="E15" s="53">
        <v>5.76</v>
      </c>
      <c r="F15" s="53">
        <v>17.7</v>
      </c>
      <c r="G15" s="53">
        <v>44.290472018243499</v>
      </c>
      <c r="H15" s="53">
        <v>87.341494246591807</v>
      </c>
      <c r="I15" s="53">
        <v>8.3690747105823178</v>
      </c>
      <c r="J15" s="53">
        <v>0.66091589678028217</v>
      </c>
      <c r="K15" s="53">
        <v>19.708051305078921</v>
      </c>
      <c r="L15" s="53">
        <v>171</v>
      </c>
    </row>
    <row r="16" spans="1:12" ht="22.5" x14ac:dyDescent="0.55000000000000004">
      <c r="A16" s="53" t="s">
        <v>29</v>
      </c>
      <c r="B16" s="53" t="s">
        <v>729</v>
      </c>
      <c r="C16" s="53">
        <v>1854</v>
      </c>
      <c r="D16" s="53">
        <v>1765</v>
      </c>
      <c r="E16" s="53">
        <v>31.175000000000001</v>
      </c>
      <c r="F16" s="53">
        <v>8.9</v>
      </c>
      <c r="G16" s="53">
        <v>28.833909771602588</v>
      </c>
      <c r="H16" s="53">
        <v>79.183926813291549</v>
      </c>
      <c r="I16" s="53">
        <v>7.5874154099851419</v>
      </c>
      <c r="J16" s="53">
        <v>0.63517786463863013</v>
      </c>
      <c r="K16" s="53">
        <v>18.621365392646833</v>
      </c>
      <c r="L16" s="53">
        <v>111</v>
      </c>
    </row>
    <row r="17" spans="1:12" ht="22.5" x14ac:dyDescent="0.55000000000000004">
      <c r="A17" s="53" t="s">
        <v>29</v>
      </c>
      <c r="B17" s="53" t="s">
        <v>742</v>
      </c>
      <c r="C17" s="53">
        <v>1710</v>
      </c>
      <c r="D17" s="53">
        <v>1556</v>
      </c>
      <c r="E17" s="53">
        <v>19.32</v>
      </c>
      <c r="F17" s="53">
        <v>15.4</v>
      </c>
      <c r="G17" s="53">
        <v>32.129748425665596</v>
      </c>
      <c r="H17" s="53">
        <v>73.033718905463076</v>
      </c>
      <c r="I17" s="53">
        <v>6.9981015917338691</v>
      </c>
      <c r="J17" s="53">
        <v>0.61752892831292572</v>
      </c>
      <c r="K17" s="53">
        <v>16.416342521789506</v>
      </c>
      <c r="L17" s="53">
        <v>124</v>
      </c>
    </row>
    <row r="18" spans="1:12" ht="22.5" x14ac:dyDescent="0.55000000000000004">
      <c r="A18" s="53" t="s">
        <v>29</v>
      </c>
      <c r="B18" s="53" t="s">
        <v>749</v>
      </c>
      <c r="C18" s="53">
        <v>1896</v>
      </c>
      <c r="D18" s="53">
        <v>1633</v>
      </c>
      <c r="E18" s="53">
        <v>5.9349999999999996</v>
      </c>
      <c r="F18" s="53">
        <v>26.3</v>
      </c>
      <c r="G18" s="53">
        <v>43.951463590497916</v>
      </c>
      <c r="H18" s="53">
        <v>80.977737453074852</v>
      </c>
      <c r="I18" s="53">
        <v>7.7592986069750971</v>
      </c>
      <c r="J18" s="53">
        <v>0.60282148137483882</v>
      </c>
      <c r="K18" s="53">
        <v>17.22871936894747</v>
      </c>
      <c r="L18" s="53">
        <v>170</v>
      </c>
    </row>
    <row r="19" spans="1:12" ht="22.5" x14ac:dyDescent="0.55000000000000004">
      <c r="A19" s="53" t="s">
        <v>29</v>
      </c>
      <c r="B19" s="53" t="s">
        <v>798</v>
      </c>
      <c r="C19" s="53">
        <v>1698</v>
      </c>
      <c r="D19" s="53">
        <v>1585</v>
      </c>
      <c r="E19" s="53">
        <v>2.0750000000000002</v>
      </c>
      <c r="F19" s="53">
        <v>11.3</v>
      </c>
      <c r="G19" s="53">
        <v>36.662123983005941</v>
      </c>
      <c r="H19" s="53">
        <v>72.521201579810707</v>
      </c>
      <c r="I19" s="53">
        <v>6.9489921068795963</v>
      </c>
      <c r="J19" s="53">
        <v>0.54150981195168879</v>
      </c>
      <c r="K19" s="53">
        <v>16.722302633056792</v>
      </c>
      <c r="L19" s="53">
        <v>142</v>
      </c>
    </row>
    <row r="20" spans="1:12" ht="22.5" x14ac:dyDescent="0.55000000000000004">
      <c r="A20" s="53" t="s">
        <v>29</v>
      </c>
      <c r="B20" s="53" t="s">
        <v>819</v>
      </c>
      <c r="C20" s="53">
        <v>1539</v>
      </c>
      <c r="D20" s="53">
        <v>1443</v>
      </c>
      <c r="E20" s="53">
        <v>7.5849999999999991</v>
      </c>
      <c r="F20" s="53">
        <v>9.6000000000000014</v>
      </c>
      <c r="G20" s="53">
        <v>31.022487967819334</v>
      </c>
      <c r="H20" s="53">
        <v>65.730347014916774</v>
      </c>
      <c r="I20" s="53">
        <v>6.2982914325604824</v>
      </c>
      <c r="J20" s="53">
        <v>0.52459624797288884</v>
      </c>
      <c r="K20" s="53">
        <v>15.224153122713535</v>
      </c>
      <c r="L20" s="53">
        <v>120</v>
      </c>
    </row>
    <row r="21" spans="1:12" ht="22.5" x14ac:dyDescent="0.55000000000000004">
      <c r="A21" s="53" t="s">
        <v>29</v>
      </c>
      <c r="B21" s="53" t="s">
        <v>865</v>
      </c>
      <c r="C21" s="53">
        <v>1440</v>
      </c>
      <c r="D21" s="53">
        <v>1366</v>
      </c>
      <c r="E21" s="53">
        <v>13.87</v>
      </c>
      <c r="F21" s="53">
        <v>7.4</v>
      </c>
      <c r="G21" s="53">
        <v>26.166144058875823</v>
      </c>
      <c r="H21" s="53">
        <v>61.502079078284694</v>
      </c>
      <c r="I21" s="53">
        <v>5.8931381825127316</v>
      </c>
      <c r="J21" s="53">
        <v>0.48589727821704748</v>
      </c>
      <c r="K21" s="53">
        <v>14.411776275555567</v>
      </c>
      <c r="L21" s="53">
        <v>101</v>
      </c>
    </row>
    <row r="22" spans="1:12" ht="22.5" x14ac:dyDescent="0.55000000000000004">
      <c r="A22" s="53" t="s">
        <v>29</v>
      </c>
      <c r="B22" s="53" t="s">
        <v>879</v>
      </c>
      <c r="C22" s="53">
        <v>1182</v>
      </c>
      <c r="D22" s="53">
        <v>1018</v>
      </c>
      <c r="E22" s="53">
        <v>15.01</v>
      </c>
      <c r="F22" s="53">
        <v>16.400000000000002</v>
      </c>
      <c r="G22" s="53">
        <v>23.414001909788148</v>
      </c>
      <c r="H22" s="53">
        <v>50.482956576758689</v>
      </c>
      <c r="I22" s="53">
        <v>4.8372842581458677</v>
      </c>
      <c r="J22" s="53">
        <v>0.47220096825595403</v>
      </c>
      <c r="K22" s="53">
        <v>10.740254940348148</v>
      </c>
      <c r="L22" s="53">
        <v>90</v>
      </c>
    </row>
    <row r="23" spans="1:12" ht="22.5" x14ac:dyDescent="0.55000000000000004">
      <c r="A23" s="53" t="s">
        <v>29</v>
      </c>
      <c r="B23" s="53" t="s">
        <v>896</v>
      </c>
      <c r="C23" s="53">
        <v>1365</v>
      </c>
      <c r="D23" s="53">
        <v>1342</v>
      </c>
      <c r="E23" s="53">
        <v>9.4899999999999984</v>
      </c>
      <c r="F23" s="53">
        <v>2.3000000000000003</v>
      </c>
      <c r="G23" s="53">
        <v>24.612199027471487</v>
      </c>
      <c r="H23" s="53">
        <v>58.298845792957366</v>
      </c>
      <c r="I23" s="53">
        <v>5.5862039021735272</v>
      </c>
      <c r="J23" s="53">
        <v>0.4477498377213846</v>
      </c>
      <c r="K23" s="53">
        <v>14.158567907610228</v>
      </c>
      <c r="L23" s="53">
        <v>95</v>
      </c>
    </row>
    <row r="24" spans="1:12" ht="22.5" x14ac:dyDescent="0.55000000000000004">
      <c r="A24" s="53" t="s">
        <v>29</v>
      </c>
      <c r="B24" s="53" t="s">
        <v>252</v>
      </c>
      <c r="C24" s="53">
        <v>1207</v>
      </c>
      <c r="D24" s="53">
        <v>1123</v>
      </c>
      <c r="E24" s="53">
        <v>13.484999999999999</v>
      </c>
      <c r="F24" s="53">
        <v>8.4</v>
      </c>
      <c r="G24" s="53">
        <v>21.960979556886983</v>
      </c>
      <c r="H24" s="53">
        <v>51.550701005201127</v>
      </c>
      <c r="I24" s="53">
        <v>4.9395956849256022</v>
      </c>
      <c r="J24" s="53">
        <v>0.43157164608948878</v>
      </c>
      <c r="K24" s="53">
        <v>11.848041550109006</v>
      </c>
      <c r="L24" s="53">
        <v>85</v>
      </c>
    </row>
    <row r="25" spans="1:12" ht="22.5" x14ac:dyDescent="0.55000000000000004">
      <c r="A25" s="53" t="s">
        <v>29</v>
      </c>
      <c r="B25" s="53" t="s">
        <v>943</v>
      </c>
      <c r="C25" s="53">
        <v>1206</v>
      </c>
      <c r="D25" s="53">
        <v>1114</v>
      </c>
      <c r="E25" s="53">
        <v>0.62999999999999967</v>
      </c>
      <c r="F25" s="53">
        <v>9.2000000000000011</v>
      </c>
      <c r="G25" s="53">
        <v>26.698766760223595</v>
      </c>
      <c r="H25" s="53">
        <v>51.507991228063432</v>
      </c>
      <c r="I25" s="53">
        <v>4.9355032278544133</v>
      </c>
      <c r="J25" s="53">
        <v>0.39186153935665408</v>
      </c>
      <c r="K25" s="53">
        <v>11.753088412129506</v>
      </c>
      <c r="L25" s="53">
        <v>103</v>
      </c>
    </row>
    <row r="26" spans="1:12" ht="22.5" x14ac:dyDescent="0.55000000000000004">
      <c r="A26" s="53" t="s">
        <v>29</v>
      </c>
      <c r="B26" s="53" t="s">
        <v>948</v>
      </c>
      <c r="C26" s="53">
        <v>857</v>
      </c>
      <c r="D26" s="53">
        <v>783</v>
      </c>
      <c r="E26" s="53">
        <v>2.6849999999999996</v>
      </c>
      <c r="F26" s="53">
        <v>7.4</v>
      </c>
      <c r="G26" s="53">
        <v>18.422014317789365</v>
      </c>
      <c r="H26" s="53">
        <v>36.602279007006935</v>
      </c>
      <c r="I26" s="53">
        <v>3.5072357100093132</v>
      </c>
      <c r="J26" s="53">
        <v>0.38726546218850194</v>
      </c>
      <c r="K26" s="53">
        <v>8.2609230042166981</v>
      </c>
      <c r="L26" s="53">
        <v>71</v>
      </c>
    </row>
    <row r="27" spans="1:12" ht="22.5" x14ac:dyDescent="0.55000000000000004">
      <c r="A27" s="53" t="s">
        <v>29</v>
      </c>
      <c r="B27" s="53" t="s">
        <v>960</v>
      </c>
      <c r="C27" s="53">
        <v>1049</v>
      </c>
      <c r="D27" s="53">
        <v>915</v>
      </c>
      <c r="E27" s="53">
        <v>11.225</v>
      </c>
      <c r="F27" s="53">
        <v>13.4</v>
      </c>
      <c r="G27" s="53">
        <v>21.166950310611085</v>
      </c>
      <c r="H27" s="53">
        <v>44.802556217444895</v>
      </c>
      <c r="I27" s="53">
        <v>4.292987467677678</v>
      </c>
      <c r="J27" s="53">
        <v>0.37375299531413453</v>
      </c>
      <c r="K27" s="53">
        <v>9.6535690279160651</v>
      </c>
      <c r="L27" s="53">
        <v>82</v>
      </c>
    </row>
    <row r="28" spans="1:12" ht="22.5" x14ac:dyDescent="0.55000000000000004">
      <c r="A28" s="53" t="s">
        <v>29</v>
      </c>
      <c r="B28" s="53" t="s">
        <v>972</v>
      </c>
      <c r="C28" s="53">
        <v>943</v>
      </c>
      <c r="D28" s="53">
        <v>854</v>
      </c>
      <c r="E28" s="53">
        <v>-1.1700000000000004</v>
      </c>
      <c r="F28" s="53">
        <v>8.9</v>
      </c>
      <c r="G28" s="53">
        <v>21.969480013249587</v>
      </c>
      <c r="H28" s="53">
        <v>40.275319840848937</v>
      </c>
      <c r="I28" s="53">
        <v>3.8591870181316015</v>
      </c>
      <c r="J28" s="53">
        <v>0.36842154579907804</v>
      </c>
      <c r="K28" s="53">
        <v>9.0099977593883267</v>
      </c>
      <c r="L28" s="53">
        <v>85</v>
      </c>
    </row>
    <row r="29" spans="1:12" ht="22.5" x14ac:dyDescent="0.55000000000000004">
      <c r="A29" s="53" t="s">
        <v>29</v>
      </c>
      <c r="B29" s="53" t="s">
        <v>980</v>
      </c>
      <c r="C29" s="53">
        <v>1161</v>
      </c>
      <c r="D29" s="53">
        <v>1091</v>
      </c>
      <c r="E29" s="53">
        <v>10.744999999999999</v>
      </c>
      <c r="F29" s="53">
        <v>7</v>
      </c>
      <c r="G29" s="53">
        <v>21.583080514420988</v>
      </c>
      <c r="H29" s="53">
        <v>49.586051256867037</v>
      </c>
      <c r="I29" s="53">
        <v>4.7513426596508896</v>
      </c>
      <c r="J29" s="53">
        <v>0.36207895930702799</v>
      </c>
      <c r="K29" s="53">
        <v>11.510430392848555</v>
      </c>
      <c r="L29" s="53">
        <v>83</v>
      </c>
    </row>
    <row r="30" spans="1:12" ht="22.5" x14ac:dyDescent="0.55000000000000004">
      <c r="A30" s="53" t="s">
        <v>29</v>
      </c>
      <c r="B30" s="53" t="s">
        <v>1041</v>
      </c>
      <c r="C30" s="53">
        <v>847</v>
      </c>
      <c r="D30" s="53">
        <v>822</v>
      </c>
      <c r="E30" s="53">
        <v>17.190000000000001</v>
      </c>
      <c r="F30" s="53">
        <v>2.5</v>
      </c>
      <c r="G30" s="53">
        <v>11.649344462204928</v>
      </c>
      <c r="H30" s="53">
        <v>36.175181235629957</v>
      </c>
      <c r="I30" s="53">
        <v>3.4663111392974195</v>
      </c>
      <c r="J30" s="53">
        <v>0.29966423136352155</v>
      </c>
      <c r="K30" s="53">
        <v>8.6723866021278759</v>
      </c>
      <c r="L30" s="53">
        <v>45</v>
      </c>
    </row>
    <row r="31" spans="1:12" ht="22.5" x14ac:dyDescent="0.55000000000000004">
      <c r="A31" s="53" t="s">
        <v>29</v>
      </c>
      <c r="B31" s="53" t="s">
        <v>1063</v>
      </c>
      <c r="C31" s="53">
        <v>894</v>
      </c>
      <c r="D31" s="53">
        <v>815</v>
      </c>
      <c r="E31" s="53">
        <v>9.625</v>
      </c>
      <c r="F31" s="53">
        <v>7.9</v>
      </c>
      <c r="G31" s="53">
        <v>16.930463555478376</v>
      </c>
      <c r="H31" s="53">
        <v>38.182540761101748</v>
      </c>
      <c r="I31" s="53">
        <v>3.6586566216433209</v>
      </c>
      <c r="J31" s="53">
        <v>0.28330219664489981</v>
      </c>
      <c r="K31" s="53">
        <v>8.5985341614771507</v>
      </c>
      <c r="L31" s="53">
        <v>65</v>
      </c>
    </row>
    <row r="32" spans="1:12" ht="22.5" x14ac:dyDescent="0.55000000000000004">
      <c r="A32" s="53" t="s">
        <v>29</v>
      </c>
      <c r="B32" s="53" t="s">
        <v>1065</v>
      </c>
      <c r="C32" s="53">
        <v>746</v>
      </c>
      <c r="D32" s="53">
        <v>708</v>
      </c>
      <c r="E32" s="53">
        <v>-1.3399999999999999</v>
      </c>
      <c r="F32" s="53">
        <v>3.8000000000000003</v>
      </c>
      <c r="G32" s="53">
        <v>16.514959070368736</v>
      </c>
      <c r="H32" s="53">
        <v>31.861493744722488</v>
      </c>
      <c r="I32" s="53">
        <v>3.05297297510729</v>
      </c>
      <c r="J32" s="53">
        <v>0.28127992269091284</v>
      </c>
      <c r="K32" s="53">
        <v>7.4696468543875127</v>
      </c>
      <c r="L32" s="53">
        <v>64</v>
      </c>
    </row>
    <row r="33" spans="1:12" ht="22.5" x14ac:dyDescent="0.55000000000000004">
      <c r="A33" s="53" t="s">
        <v>29</v>
      </c>
      <c r="B33" s="53" t="s">
        <v>1096</v>
      </c>
      <c r="C33" s="53">
        <v>646</v>
      </c>
      <c r="D33" s="53">
        <v>526</v>
      </c>
      <c r="E33" s="53">
        <v>-0.93</v>
      </c>
      <c r="F33" s="53">
        <v>12</v>
      </c>
      <c r="G33" s="53">
        <v>16.940941295245814</v>
      </c>
      <c r="H33" s="53">
        <v>27.590516030952717</v>
      </c>
      <c r="I33" s="53">
        <v>2.6437272679883503</v>
      </c>
      <c r="J33" s="53">
        <v>0.25232463653155424</v>
      </c>
      <c r="K33" s="53">
        <v>5.5494833974686895</v>
      </c>
      <c r="L33" s="53">
        <v>65</v>
      </c>
    </row>
    <row r="34" spans="1:12" ht="22.5" x14ac:dyDescent="0.55000000000000004">
      <c r="A34" s="53" t="s">
        <v>29</v>
      </c>
      <c r="B34" s="53" t="s">
        <v>1102</v>
      </c>
      <c r="C34" s="53">
        <v>713</v>
      </c>
      <c r="D34" s="53">
        <v>662</v>
      </c>
      <c r="E34" s="53">
        <v>10.89</v>
      </c>
      <c r="F34" s="53">
        <v>5.1000000000000005</v>
      </c>
      <c r="G34" s="53">
        <v>11.99677096878184</v>
      </c>
      <c r="H34" s="53">
        <v>30.452071099178465</v>
      </c>
      <c r="I34" s="53">
        <v>2.9179218917580401</v>
      </c>
      <c r="J34" s="53">
        <v>0.24625781466959329</v>
      </c>
      <c r="K34" s="53">
        <v>6.9843308158256123</v>
      </c>
      <c r="L34" s="53">
        <v>46</v>
      </c>
    </row>
    <row r="35" spans="1:12" ht="22.5" x14ac:dyDescent="0.55000000000000004">
      <c r="A35" s="53" t="s">
        <v>29</v>
      </c>
      <c r="B35" s="53" t="s">
        <v>1174</v>
      </c>
      <c r="C35" s="53">
        <v>459</v>
      </c>
      <c r="D35" s="53">
        <v>419</v>
      </c>
      <c r="E35" s="53">
        <v>4.0049999999999999</v>
      </c>
      <c r="F35" s="53">
        <v>4</v>
      </c>
      <c r="G35" s="53">
        <v>8.9917201523795089</v>
      </c>
      <c r="H35" s="53">
        <v>19.603787706203246</v>
      </c>
      <c r="I35" s="53">
        <v>1.8784377956759333</v>
      </c>
      <c r="J35" s="53">
        <v>0.17602975554022815</v>
      </c>
      <c r="K35" s="53">
        <v>4.4205960903790507</v>
      </c>
      <c r="L35" s="53">
        <v>35</v>
      </c>
    </row>
    <row r="36" spans="1:12" ht="22.5" x14ac:dyDescent="0.55000000000000004">
      <c r="A36" s="53" t="s">
        <v>29</v>
      </c>
      <c r="B36" s="53" t="s">
        <v>1185</v>
      </c>
      <c r="C36" s="53">
        <v>586</v>
      </c>
      <c r="D36" s="53">
        <v>562</v>
      </c>
      <c r="E36" s="53">
        <v>3.19</v>
      </c>
      <c r="F36" s="53">
        <v>2.4000000000000004</v>
      </c>
      <c r="G36" s="53">
        <v>11.327110077531417</v>
      </c>
      <c r="H36" s="53">
        <v>25.027929402690855</v>
      </c>
      <c r="I36" s="53">
        <v>2.3981798437169868</v>
      </c>
      <c r="J36" s="53">
        <v>0.16297689638267598</v>
      </c>
      <c r="K36" s="53">
        <v>5.9292959493866979</v>
      </c>
      <c r="L36" s="53">
        <v>44</v>
      </c>
    </row>
    <row r="37" spans="1:12" ht="22.5" x14ac:dyDescent="0.55000000000000004">
      <c r="A37" s="53" t="s">
        <v>29</v>
      </c>
      <c r="B37" s="53" t="s">
        <v>230</v>
      </c>
      <c r="C37" s="53">
        <v>391</v>
      </c>
      <c r="D37" s="53">
        <v>337</v>
      </c>
      <c r="E37" s="53">
        <v>72.914999999999992</v>
      </c>
      <c r="F37" s="53">
        <v>5.4</v>
      </c>
      <c r="G37" s="53">
        <v>-16.017019550205799</v>
      </c>
      <c r="H37" s="53">
        <v>16.699522860839803</v>
      </c>
      <c r="I37" s="53">
        <v>1.6001507148350542</v>
      </c>
      <c r="J37" s="53">
        <v>0.15856466230124991</v>
      </c>
      <c r="K37" s="53">
        <v>3.5554674998991409</v>
      </c>
      <c r="L37" s="53">
        <v>-62</v>
      </c>
    </row>
    <row r="38" spans="1:12" ht="22.5" x14ac:dyDescent="0.55000000000000004">
      <c r="A38" s="53" t="s">
        <v>29</v>
      </c>
      <c r="B38" s="53" t="s">
        <v>1239</v>
      </c>
      <c r="C38" s="53">
        <v>323</v>
      </c>
      <c r="D38" s="53">
        <v>219</v>
      </c>
      <c r="E38" s="53">
        <v>1.4049999999999998</v>
      </c>
      <c r="F38" s="53">
        <v>10.4</v>
      </c>
      <c r="G38" s="53">
        <v>9.1991263554542559</v>
      </c>
      <c r="H38" s="53">
        <v>13.795258015476358</v>
      </c>
      <c r="I38" s="53">
        <v>1.3218636339941752</v>
      </c>
      <c r="J38" s="53">
        <v>0.10754820573476079</v>
      </c>
      <c r="K38" s="53">
        <v>2.3105263575012223</v>
      </c>
      <c r="L38" s="53">
        <v>36</v>
      </c>
    </row>
    <row r="39" spans="1:12" ht="22.5" x14ac:dyDescent="0.55000000000000004">
      <c r="A39" s="53" t="s">
        <v>29</v>
      </c>
      <c r="B39" s="53" t="s">
        <v>1241</v>
      </c>
      <c r="C39" s="53">
        <v>353</v>
      </c>
      <c r="D39" s="53">
        <v>287</v>
      </c>
      <c r="E39" s="53">
        <v>5.2649999999999997</v>
      </c>
      <c r="F39" s="53">
        <v>6.6000000000000005</v>
      </c>
      <c r="G39" s="53">
        <v>7.2634143818100618</v>
      </c>
      <c r="H39" s="53">
        <v>15.076551329607289</v>
      </c>
      <c r="I39" s="53">
        <v>1.4446373461298572</v>
      </c>
      <c r="J39" s="53">
        <v>0.10635322567104125</v>
      </c>
      <c r="K39" s="53">
        <v>3.0279500666796841</v>
      </c>
      <c r="L39" s="53">
        <v>28</v>
      </c>
    </row>
    <row r="40" spans="1:12" ht="23.25" x14ac:dyDescent="0.6">
      <c r="A40" s="113" t="s">
        <v>1287</v>
      </c>
      <c r="B40" s="113"/>
      <c r="C40" s="48">
        <f t="shared" ref="C40:L40" si="0">SUM(C2:C39)</f>
        <v>275619</v>
      </c>
      <c r="D40" s="48">
        <f t="shared" si="0"/>
        <v>258520</v>
      </c>
      <c r="E40" s="48">
        <f t="shared" si="0"/>
        <v>3644.0000000000005</v>
      </c>
      <c r="F40" s="48">
        <f t="shared" si="0"/>
        <v>1709.9000000000005</v>
      </c>
      <c r="G40" s="48">
        <f t="shared" si="0"/>
        <v>4755.5019703248945</v>
      </c>
      <c r="H40" s="48">
        <f t="shared" si="0"/>
        <v>11771.626064915099</v>
      </c>
      <c r="I40" s="48">
        <f t="shared" si="0"/>
        <v>1127.9589255041503</v>
      </c>
      <c r="J40" s="48">
        <f t="shared" si="0"/>
        <v>89.331378114159591</v>
      </c>
      <c r="K40" s="48">
        <f t="shared" si="0"/>
        <v>2727.476136717883</v>
      </c>
      <c r="L40" s="48">
        <f t="shared" si="0"/>
        <v>18360</v>
      </c>
    </row>
  </sheetData>
  <mergeCells count="1">
    <mergeCell ref="A40:B4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rightToLeft="1" workbookViewId="0">
      <selection activeCell="E2" sqref="E2:E30"/>
    </sheetView>
  </sheetViews>
  <sheetFormatPr defaultRowHeight="15" x14ac:dyDescent="0.25"/>
  <cols>
    <col min="3" max="3" width="11.28515625" bestFit="1" customWidth="1"/>
    <col min="4" max="4" width="10.7109375" bestFit="1" customWidth="1"/>
    <col min="5" max="5" width="9.42578125" bestFit="1" customWidth="1"/>
    <col min="6" max="7" width="9.28515625" bestFit="1" customWidth="1"/>
    <col min="8" max="8" width="9.5703125" bestFit="1" customWidth="1"/>
    <col min="9" max="11" width="9.28515625" bestFit="1" customWidth="1"/>
    <col min="12" max="12" width="9.42578125" bestFit="1" customWidth="1"/>
  </cols>
  <sheetData>
    <row r="1" spans="1:12" ht="156" x14ac:dyDescent="0.25">
      <c r="A1" s="61" t="s">
        <v>0</v>
      </c>
      <c r="B1" s="61" t="s">
        <v>1</v>
      </c>
      <c r="C1" s="61" t="s">
        <v>2</v>
      </c>
      <c r="D1" s="61" t="s">
        <v>3</v>
      </c>
      <c r="E1" s="61" t="s">
        <v>1277</v>
      </c>
      <c r="F1" s="61" t="s">
        <v>1282</v>
      </c>
      <c r="G1" s="61" t="s">
        <v>1281</v>
      </c>
      <c r="H1" s="61" t="s">
        <v>1283</v>
      </c>
      <c r="I1" s="61" t="s">
        <v>1284</v>
      </c>
      <c r="J1" s="61" t="s">
        <v>1285</v>
      </c>
      <c r="K1" s="61" t="s">
        <v>1280</v>
      </c>
      <c r="L1" s="61" t="s">
        <v>1278</v>
      </c>
    </row>
    <row r="2" spans="1:12" ht="22.5" x14ac:dyDescent="0.55000000000000004">
      <c r="A2" s="53" t="s">
        <v>25</v>
      </c>
      <c r="B2" s="53" t="s">
        <v>25</v>
      </c>
      <c r="C2" s="53">
        <v>174731</v>
      </c>
      <c r="D2" s="53">
        <v>171759</v>
      </c>
      <c r="E2" s="53">
        <v>908.40499999999997</v>
      </c>
      <c r="F2" s="53">
        <v>297.2</v>
      </c>
      <c r="G2" s="53">
        <v>3708.4570432757159</v>
      </c>
      <c r="H2" s="53">
        <v>8625.9548696491074</v>
      </c>
      <c r="I2" s="53">
        <v>876.93989418813601</v>
      </c>
      <c r="J2" s="53">
        <v>96.116173598519723</v>
      </c>
      <c r="K2" s="53">
        <v>1812.8704545090227</v>
      </c>
      <c r="L2" s="53">
        <v>14317</v>
      </c>
    </row>
    <row r="3" spans="1:12" ht="22.5" x14ac:dyDescent="0.55000000000000004">
      <c r="A3" s="53" t="s">
        <v>25</v>
      </c>
      <c r="B3" s="53" t="s">
        <v>78</v>
      </c>
      <c r="C3" s="53">
        <v>52697</v>
      </c>
      <c r="D3" s="53">
        <v>48252</v>
      </c>
      <c r="E3" s="53">
        <v>255.14000000000001</v>
      </c>
      <c r="F3" s="53">
        <v>444.5</v>
      </c>
      <c r="G3" s="53">
        <v>1235.7876492589314</v>
      </c>
      <c r="H3" s="53">
        <v>2601.4956920403306</v>
      </c>
      <c r="I3" s="53">
        <v>264.47568893918196</v>
      </c>
      <c r="J3" s="53">
        <v>29.513621867171715</v>
      </c>
      <c r="K3" s="53">
        <v>509.286996145584</v>
      </c>
      <c r="L3" s="53">
        <v>4771</v>
      </c>
    </row>
    <row r="4" spans="1:12" ht="22.5" x14ac:dyDescent="0.55000000000000004">
      <c r="A4" s="53" t="s">
        <v>25</v>
      </c>
      <c r="B4" s="53" t="s">
        <v>153</v>
      </c>
      <c r="C4" s="53">
        <v>23947</v>
      </c>
      <c r="D4" s="53">
        <v>23252</v>
      </c>
      <c r="E4" s="53">
        <v>166.23999999999998</v>
      </c>
      <c r="F4" s="53">
        <v>69.5</v>
      </c>
      <c r="G4" s="53">
        <v>502.63873527127942</v>
      </c>
      <c r="H4" s="53">
        <v>1182.1928636789532</v>
      </c>
      <c r="I4" s="53">
        <v>120.18519693771164</v>
      </c>
      <c r="J4" s="53">
        <v>13.204041827849011</v>
      </c>
      <c r="K4" s="53">
        <v>245.41866107885932</v>
      </c>
      <c r="L4" s="53">
        <v>1940</v>
      </c>
    </row>
    <row r="5" spans="1:12" ht="22.5" x14ac:dyDescent="0.55000000000000004">
      <c r="A5" s="53" t="s">
        <v>25</v>
      </c>
      <c r="B5" s="53" t="s">
        <v>196</v>
      </c>
      <c r="C5" s="53">
        <v>16765</v>
      </c>
      <c r="D5" s="53">
        <v>16283</v>
      </c>
      <c r="E5" s="53">
        <v>41.784999999999989</v>
      </c>
      <c r="F5" s="53">
        <v>48.2</v>
      </c>
      <c r="G5" s="53">
        <v>377.681684365678</v>
      </c>
      <c r="H5" s="53">
        <v>827.63867539055627</v>
      </c>
      <c r="I5" s="53">
        <v>84.140177335813902</v>
      </c>
      <c r="J5" s="53">
        <v>9.6571090824384012</v>
      </c>
      <c r="K5" s="53">
        <v>171.86272399565911</v>
      </c>
      <c r="L5" s="53">
        <v>1458</v>
      </c>
    </row>
    <row r="6" spans="1:12" ht="22.5" x14ac:dyDescent="0.55000000000000004">
      <c r="A6" s="53" t="s">
        <v>25</v>
      </c>
      <c r="B6" s="53" t="s">
        <v>217</v>
      </c>
      <c r="C6" s="53">
        <v>16291</v>
      </c>
      <c r="D6" s="53">
        <v>15962</v>
      </c>
      <c r="E6" s="53">
        <v>123.19000000000001</v>
      </c>
      <c r="F6" s="53">
        <v>32.9</v>
      </c>
      <c r="G6" s="53">
        <v>333.99792740633302</v>
      </c>
      <c r="H6" s="53">
        <v>804.23869136818087</v>
      </c>
      <c r="I6" s="53">
        <v>81.761266267685315</v>
      </c>
      <c r="J6" s="53">
        <v>8.7472746307098284</v>
      </c>
      <c r="K6" s="53">
        <v>168.47465457340238</v>
      </c>
      <c r="L6" s="53">
        <v>1289</v>
      </c>
    </row>
    <row r="7" spans="1:12" ht="22.5" x14ac:dyDescent="0.55000000000000004">
      <c r="A7" s="53" t="s">
        <v>25</v>
      </c>
      <c r="B7" s="53" t="s">
        <v>314</v>
      </c>
      <c r="C7" s="53">
        <v>8953</v>
      </c>
      <c r="D7" s="53">
        <v>7833</v>
      </c>
      <c r="E7" s="53">
        <v>8.8349999999999973</v>
      </c>
      <c r="F7" s="53">
        <v>112</v>
      </c>
      <c r="G7" s="53">
        <v>233.44113930186131</v>
      </c>
      <c r="H7" s="53">
        <v>441.98324251545779</v>
      </c>
      <c r="I7" s="53">
        <v>44.9333139091883</v>
      </c>
      <c r="J7" s="53">
        <v>4.9730566402122962</v>
      </c>
      <c r="K7" s="53">
        <v>82.67522674310618</v>
      </c>
      <c r="L7" s="53">
        <v>901</v>
      </c>
    </row>
    <row r="8" spans="1:12" ht="22.5" x14ac:dyDescent="0.55000000000000004">
      <c r="A8" s="53" t="s">
        <v>25</v>
      </c>
      <c r="B8" s="53" t="s">
        <v>375</v>
      </c>
      <c r="C8" s="53">
        <v>6221</v>
      </c>
      <c r="D8" s="53">
        <v>5657</v>
      </c>
      <c r="E8" s="53">
        <v>47.214999999999996</v>
      </c>
      <c r="F8" s="53">
        <v>56.400000000000006</v>
      </c>
      <c r="G8" s="53">
        <v>141.12448744942333</v>
      </c>
      <c r="H8" s="53">
        <v>307.1124485299523</v>
      </c>
      <c r="I8" s="53">
        <v>31.221953069257278</v>
      </c>
      <c r="J8" s="53">
        <v>3.5256085004482225</v>
      </c>
      <c r="K8" s="53">
        <v>59.70812685889846</v>
      </c>
      <c r="L8" s="53">
        <v>545</v>
      </c>
    </row>
    <row r="9" spans="1:12" ht="22.5" x14ac:dyDescent="0.55000000000000004">
      <c r="A9" s="53" t="s">
        <v>25</v>
      </c>
      <c r="B9" s="53" t="s">
        <v>453</v>
      </c>
      <c r="C9" s="53">
        <v>4715</v>
      </c>
      <c r="D9" s="53">
        <v>4030</v>
      </c>
      <c r="E9" s="53">
        <v>1.25</v>
      </c>
      <c r="F9" s="53">
        <v>68.5</v>
      </c>
      <c r="G9" s="53">
        <v>127.11593177565341</v>
      </c>
      <c r="H9" s="53">
        <v>232.76566385126588</v>
      </c>
      <c r="I9" s="53">
        <v>23.663640688241131</v>
      </c>
      <c r="J9" s="53">
        <v>2.5859547793413493</v>
      </c>
      <c r="K9" s="53">
        <v>42.53557561275602</v>
      </c>
      <c r="L9" s="53">
        <v>491</v>
      </c>
    </row>
    <row r="10" spans="1:12" ht="22.5" x14ac:dyDescent="0.55000000000000004">
      <c r="A10" s="53" t="s">
        <v>25</v>
      </c>
      <c r="B10" s="53" t="s">
        <v>462</v>
      </c>
      <c r="C10" s="53">
        <v>4082</v>
      </c>
      <c r="D10" s="53">
        <v>3958</v>
      </c>
      <c r="E10" s="53">
        <v>16.21</v>
      </c>
      <c r="F10" s="53">
        <v>12.4</v>
      </c>
      <c r="G10" s="53">
        <v>90.013666666198759</v>
      </c>
      <c r="H10" s="53">
        <v>201.51631809986583</v>
      </c>
      <c r="I10" s="53">
        <v>20.486740464347889</v>
      </c>
      <c r="J10" s="53">
        <v>2.4748259905536178</v>
      </c>
      <c r="K10" s="53">
        <v>41.775634807763858</v>
      </c>
      <c r="L10" s="53">
        <v>348</v>
      </c>
    </row>
    <row r="11" spans="1:12" ht="22.5" x14ac:dyDescent="0.55000000000000004">
      <c r="A11" s="53" t="s">
        <v>25</v>
      </c>
      <c r="B11" s="53" t="s">
        <v>463</v>
      </c>
      <c r="C11" s="53">
        <v>4498</v>
      </c>
      <c r="D11" s="53">
        <v>4091</v>
      </c>
      <c r="E11" s="53">
        <v>16.645</v>
      </c>
      <c r="F11" s="53">
        <v>40.700000000000003</v>
      </c>
      <c r="G11" s="53">
        <v>108.15837581426814</v>
      </c>
      <c r="H11" s="53">
        <v>222.05301293806872</v>
      </c>
      <c r="I11" s="53">
        <v>22.574561148612641</v>
      </c>
      <c r="J11" s="53">
        <v>2.4632103449236991</v>
      </c>
      <c r="K11" s="53">
        <v>43.179414350318837</v>
      </c>
      <c r="L11" s="53">
        <v>418</v>
      </c>
    </row>
    <row r="12" spans="1:12" ht="22.5" x14ac:dyDescent="0.55000000000000004">
      <c r="A12" s="53" t="s">
        <v>25</v>
      </c>
      <c r="B12" s="53" t="s">
        <v>542</v>
      </c>
      <c r="C12" s="53">
        <v>3328</v>
      </c>
      <c r="D12" s="53">
        <v>2593</v>
      </c>
      <c r="E12" s="53">
        <v>-5.0650000000000004</v>
      </c>
      <c r="F12" s="53">
        <v>73.5</v>
      </c>
      <c r="G12" s="53">
        <v>99.626651988091609</v>
      </c>
      <c r="H12" s="53">
        <v>164.2935587056231</v>
      </c>
      <c r="I12" s="53">
        <v>16.702565474118025</v>
      </c>
      <c r="J12" s="53">
        <v>1.9366921989824495</v>
      </c>
      <c r="K12" s="53">
        <v>27.368423713120684</v>
      </c>
      <c r="L12" s="53">
        <v>385</v>
      </c>
    </row>
    <row r="13" spans="1:12" ht="22.5" x14ac:dyDescent="0.55000000000000004">
      <c r="A13" s="53" t="s">
        <v>25</v>
      </c>
      <c r="B13" s="53" t="s">
        <v>549</v>
      </c>
      <c r="C13" s="53">
        <v>3619</v>
      </c>
      <c r="D13" s="53">
        <v>3031</v>
      </c>
      <c r="E13" s="53">
        <v>2.1449999999999987</v>
      </c>
      <c r="F13" s="53">
        <v>58.800000000000004</v>
      </c>
      <c r="G13" s="53">
        <v>99.135586810717314</v>
      </c>
      <c r="H13" s="53">
        <v>178.65937168138521</v>
      </c>
      <c r="I13" s="53">
        <v>18.163036193158995</v>
      </c>
      <c r="J13" s="53">
        <v>1.8806943849755269</v>
      </c>
      <c r="K13" s="53">
        <v>31.991396943489704</v>
      </c>
      <c r="L13" s="53">
        <v>383</v>
      </c>
    </row>
    <row r="14" spans="1:12" ht="22.5" x14ac:dyDescent="0.55000000000000004">
      <c r="A14" s="53" t="s">
        <v>25</v>
      </c>
      <c r="B14" s="53" t="s">
        <v>593</v>
      </c>
      <c r="C14" s="53">
        <v>2973</v>
      </c>
      <c r="D14" s="53">
        <v>2848</v>
      </c>
      <c r="E14" s="53">
        <v>8.76</v>
      </c>
      <c r="F14" s="53">
        <v>12.5</v>
      </c>
      <c r="G14" s="53">
        <v>67.760090800983363</v>
      </c>
      <c r="H14" s="53">
        <v>146.7682542162913</v>
      </c>
      <c r="I14" s="53">
        <v>14.920891572882478</v>
      </c>
      <c r="J14" s="53">
        <v>1.6539292434242743</v>
      </c>
      <c r="K14" s="53">
        <v>30.059880730801282</v>
      </c>
      <c r="L14" s="53">
        <v>262</v>
      </c>
    </row>
    <row r="15" spans="1:12" ht="22.5" x14ac:dyDescent="0.55000000000000004">
      <c r="A15" s="53" t="s">
        <v>25</v>
      </c>
      <c r="B15" s="53" t="s">
        <v>608</v>
      </c>
      <c r="C15" s="53">
        <v>3042</v>
      </c>
      <c r="D15" s="53">
        <v>2581</v>
      </c>
      <c r="E15" s="53">
        <v>18.695</v>
      </c>
      <c r="F15" s="53">
        <v>46.1</v>
      </c>
      <c r="G15" s="53">
        <v>76.378033452878668</v>
      </c>
      <c r="H15" s="53">
        <v>150.1745810043586</v>
      </c>
      <c r="I15" s="53">
        <v>15.267188753686007</v>
      </c>
      <c r="J15" s="53">
        <v>1.6008786827861372</v>
      </c>
      <c r="K15" s="53">
        <v>27.241766912288661</v>
      </c>
      <c r="L15" s="53">
        <v>295</v>
      </c>
    </row>
    <row r="16" spans="1:12" ht="22.5" x14ac:dyDescent="0.55000000000000004">
      <c r="A16" s="53" t="s">
        <v>25</v>
      </c>
      <c r="B16" s="53" t="s">
        <v>655</v>
      </c>
      <c r="C16" s="53">
        <v>2553</v>
      </c>
      <c r="D16" s="53">
        <v>2482</v>
      </c>
      <c r="E16" s="53">
        <v>-3.2100000000000009</v>
      </c>
      <c r="F16" s="53">
        <v>7.1000000000000005</v>
      </c>
      <c r="G16" s="53">
        <v>60.803406329131818</v>
      </c>
      <c r="H16" s="53">
        <v>126.03409115849031</v>
      </c>
      <c r="I16" s="53">
        <v>12.812995689730563</v>
      </c>
      <c r="J16" s="53">
        <v>1.4191891809927786</v>
      </c>
      <c r="K16" s="53">
        <v>26.196848305424432</v>
      </c>
      <c r="L16" s="53">
        <v>235</v>
      </c>
    </row>
    <row r="17" spans="1:12" ht="22.5" x14ac:dyDescent="0.55000000000000004">
      <c r="A17" s="53" t="s">
        <v>25</v>
      </c>
      <c r="B17" s="53" t="s">
        <v>635</v>
      </c>
      <c r="C17" s="53">
        <v>2540</v>
      </c>
      <c r="D17" s="53">
        <v>2106</v>
      </c>
      <c r="E17" s="53">
        <v>-2.830000000000001</v>
      </c>
      <c r="F17" s="53">
        <v>43.400000000000006</v>
      </c>
      <c r="G17" s="53">
        <v>71.743092694028704</v>
      </c>
      <c r="H17" s="53">
        <v>125.39231944479647</v>
      </c>
      <c r="I17" s="53">
        <v>12.747751293347291</v>
      </c>
      <c r="J17" s="53">
        <v>1.3694326094138722</v>
      </c>
      <c r="K17" s="53">
        <v>22.228268546020885</v>
      </c>
      <c r="L17" s="53">
        <v>277</v>
      </c>
    </row>
    <row r="18" spans="1:12" ht="22.5" x14ac:dyDescent="0.55000000000000004">
      <c r="A18" s="53" t="s">
        <v>25</v>
      </c>
      <c r="B18" s="53" t="s">
        <v>374</v>
      </c>
      <c r="C18" s="53">
        <v>2260</v>
      </c>
      <c r="D18" s="53">
        <v>1711</v>
      </c>
      <c r="E18" s="53">
        <v>0.14499999999999885</v>
      </c>
      <c r="F18" s="53">
        <v>54.900000000000006</v>
      </c>
      <c r="G18" s="53">
        <v>67.976871016955712</v>
      </c>
      <c r="H18" s="53">
        <v>111.56954407292915</v>
      </c>
      <c r="I18" s="53">
        <v>11.342487371246014</v>
      </c>
      <c r="J18" s="53">
        <v>1.2709596733273958</v>
      </c>
      <c r="K18" s="53">
        <v>18.059148851966636</v>
      </c>
      <c r="L18" s="53">
        <v>262</v>
      </c>
    </row>
    <row r="19" spans="1:12" ht="22.5" x14ac:dyDescent="0.55000000000000004">
      <c r="A19" s="53" t="s">
        <v>25</v>
      </c>
      <c r="B19" s="53" t="s">
        <v>875</v>
      </c>
      <c r="C19" s="53">
        <v>1535</v>
      </c>
      <c r="D19" s="53">
        <v>1495</v>
      </c>
      <c r="E19" s="53">
        <v>10.324999999999999</v>
      </c>
      <c r="F19" s="53">
        <v>4</v>
      </c>
      <c r="G19" s="53">
        <v>32.174895226770673</v>
      </c>
      <c r="H19" s="53">
        <v>75.778429270772676</v>
      </c>
      <c r="I19" s="53">
        <v>7.7038575729480669</v>
      </c>
      <c r="J19" s="53">
        <v>0.89683186333687326</v>
      </c>
      <c r="K19" s="53">
        <v>15.779326436990136</v>
      </c>
      <c r="L19" s="53">
        <v>124</v>
      </c>
    </row>
    <row r="20" spans="1:12" ht="22.5" x14ac:dyDescent="0.55000000000000004">
      <c r="A20" s="53" t="s">
        <v>25</v>
      </c>
      <c r="B20" s="53" t="s">
        <v>958</v>
      </c>
      <c r="C20" s="53">
        <v>1492</v>
      </c>
      <c r="D20" s="53">
        <v>1399</v>
      </c>
      <c r="E20" s="53">
        <v>10.004999999999999</v>
      </c>
      <c r="F20" s="53">
        <v>9.3000000000000007</v>
      </c>
      <c r="G20" s="53">
        <v>33.033968204071428</v>
      </c>
      <c r="H20" s="53">
        <v>73.655645910093043</v>
      </c>
      <c r="I20" s="53">
        <v>7.4880491849110857</v>
      </c>
      <c r="J20" s="53">
        <v>0.70751417635371727</v>
      </c>
      <c r="K20" s="53">
        <v>14.766072030333914</v>
      </c>
      <c r="L20" s="53">
        <v>128</v>
      </c>
    </row>
    <row r="21" spans="1:12" ht="22.5" x14ac:dyDescent="0.55000000000000004">
      <c r="A21" s="53" t="s">
        <v>25</v>
      </c>
      <c r="B21" s="53" t="s">
        <v>986</v>
      </c>
      <c r="C21" s="53">
        <v>1268</v>
      </c>
      <c r="D21" s="53">
        <v>1180</v>
      </c>
      <c r="E21" s="53">
        <v>5.0999999999999996</v>
      </c>
      <c r="F21" s="53">
        <v>8.8000000000000007</v>
      </c>
      <c r="G21" s="53">
        <v>29.519730848749539</v>
      </c>
      <c r="H21" s="53">
        <v>62.597425612599181</v>
      </c>
      <c r="I21" s="53">
        <v>6.3638380472300646</v>
      </c>
      <c r="J21" s="53">
        <v>0.67145366454740185</v>
      </c>
      <c r="K21" s="53">
        <v>12.454585415149408</v>
      </c>
      <c r="L21" s="53">
        <v>114</v>
      </c>
    </row>
    <row r="22" spans="1:12" ht="22.5" x14ac:dyDescent="0.55000000000000004">
      <c r="A22" s="53" t="s">
        <v>25</v>
      </c>
      <c r="B22" s="53" t="s">
        <v>1047</v>
      </c>
      <c r="C22" s="53">
        <v>987</v>
      </c>
      <c r="D22" s="53">
        <v>971</v>
      </c>
      <c r="E22" s="53">
        <v>-0.15500000000000042</v>
      </c>
      <c r="F22" s="53">
        <v>1.6</v>
      </c>
      <c r="G22" s="53">
        <v>22.765202321748347</v>
      </c>
      <c r="H22" s="53">
        <v>48.725283185832332</v>
      </c>
      <c r="I22" s="53">
        <v>4.9535553254069979</v>
      </c>
      <c r="J22" s="53">
        <v>0.56015150791444757</v>
      </c>
      <c r="K22" s="53">
        <v>10.248646133991588</v>
      </c>
      <c r="L22" s="53">
        <v>88</v>
      </c>
    </row>
    <row r="23" spans="1:12" ht="22.5" x14ac:dyDescent="0.55000000000000004">
      <c r="A23" s="53" t="s">
        <v>25</v>
      </c>
      <c r="B23" s="53" t="s">
        <v>1078</v>
      </c>
      <c r="C23" s="53">
        <v>845</v>
      </c>
      <c r="D23" s="53">
        <v>733</v>
      </c>
      <c r="E23" s="53">
        <v>2.6350000000000002</v>
      </c>
      <c r="F23" s="53">
        <v>11.200000000000001</v>
      </c>
      <c r="G23" s="53">
        <v>21.583786269416805</v>
      </c>
      <c r="H23" s="53">
        <v>41.71516139009961</v>
      </c>
      <c r="I23" s="53">
        <v>4.2408857649127798</v>
      </c>
      <c r="J23" s="53">
        <v>0.51490250031133067</v>
      </c>
      <c r="K23" s="53">
        <v>7.7366195841563687</v>
      </c>
      <c r="L23" s="53">
        <v>83</v>
      </c>
    </row>
    <row r="24" spans="1:12" ht="22.5" x14ac:dyDescent="0.55000000000000004">
      <c r="A24" s="53" t="s">
        <v>25</v>
      </c>
      <c r="B24" s="53" t="s">
        <v>1098</v>
      </c>
      <c r="C24" s="53">
        <v>822</v>
      </c>
      <c r="D24" s="53">
        <v>743</v>
      </c>
      <c r="E24" s="53">
        <v>0.88500000000000012</v>
      </c>
      <c r="F24" s="53">
        <v>7.9</v>
      </c>
      <c r="G24" s="53">
        <v>20.655625038731525</v>
      </c>
      <c r="H24" s="53">
        <v>40.579719127410513</v>
      </c>
      <c r="I24" s="53">
        <v>4.1254533713116031</v>
      </c>
      <c r="J24" s="53">
        <v>0.47468116021967116</v>
      </c>
      <c r="K24" s="53">
        <v>7.8421669181830582</v>
      </c>
      <c r="L24" s="53">
        <v>80</v>
      </c>
    </row>
    <row r="25" spans="1:12" ht="22.5" x14ac:dyDescent="0.55000000000000004">
      <c r="A25" s="53" t="s">
        <v>25</v>
      </c>
      <c r="B25" s="53" t="s">
        <v>1121</v>
      </c>
      <c r="C25" s="53">
        <v>651</v>
      </c>
      <c r="D25" s="53">
        <v>599</v>
      </c>
      <c r="E25" s="53">
        <v>8.9049999999999994</v>
      </c>
      <c r="F25" s="53">
        <v>5.2</v>
      </c>
      <c r="G25" s="53">
        <v>13.142655028461276</v>
      </c>
      <c r="H25" s="53">
        <v>32.137952739591533</v>
      </c>
      <c r="I25" s="53">
        <v>3.2672386188854667</v>
      </c>
      <c r="J25" s="53">
        <v>0.42648489924776883</v>
      </c>
      <c r="K25" s="53">
        <v>6.3222853081987243</v>
      </c>
      <c r="L25" s="53">
        <v>51</v>
      </c>
    </row>
    <row r="26" spans="1:12" ht="22.5" x14ac:dyDescent="0.55000000000000004">
      <c r="A26" s="53" t="s">
        <v>25</v>
      </c>
      <c r="B26" s="53" t="s">
        <v>1123</v>
      </c>
      <c r="C26" s="53">
        <v>774</v>
      </c>
      <c r="D26" s="53">
        <v>771</v>
      </c>
      <c r="E26" s="53">
        <v>5.1449999999999996</v>
      </c>
      <c r="F26" s="53">
        <v>0.30000000000000004</v>
      </c>
      <c r="G26" s="53">
        <v>15.717419857534511</v>
      </c>
      <c r="H26" s="53">
        <v>38.210100492233252</v>
      </c>
      <c r="I26" s="53">
        <v>3.8845509846656703</v>
      </c>
      <c r="J26" s="53">
        <v>0.42596479571210089</v>
      </c>
      <c r="K26" s="53">
        <v>8.13769945345779</v>
      </c>
      <c r="L26" s="53">
        <v>61</v>
      </c>
    </row>
    <row r="27" spans="1:12" ht="22.5" x14ac:dyDescent="0.55000000000000004">
      <c r="A27" s="53" t="s">
        <v>25</v>
      </c>
      <c r="B27" s="53" t="s">
        <v>541</v>
      </c>
      <c r="C27" s="53">
        <v>674</v>
      </c>
      <c r="D27" s="53">
        <v>600</v>
      </c>
      <c r="E27" s="53">
        <v>1.7</v>
      </c>
      <c r="F27" s="53">
        <v>7.4</v>
      </c>
      <c r="G27" s="53">
        <v>16.8836246112919</v>
      </c>
      <c r="H27" s="53">
        <v>33.273395002280637</v>
      </c>
      <c r="I27" s="53">
        <v>3.382671012486643</v>
      </c>
      <c r="J27" s="53">
        <v>0.39146459451278942</v>
      </c>
      <c r="K27" s="53">
        <v>6.3328400416013935</v>
      </c>
      <c r="L27" s="53">
        <v>65</v>
      </c>
    </row>
    <row r="28" spans="1:12" ht="22.5" x14ac:dyDescent="0.55000000000000004">
      <c r="A28" s="53" t="s">
        <v>25</v>
      </c>
      <c r="B28" s="53" t="s">
        <v>1143</v>
      </c>
      <c r="C28" s="53">
        <v>648</v>
      </c>
      <c r="D28" s="53">
        <v>580</v>
      </c>
      <c r="E28" s="53">
        <v>6.1</v>
      </c>
      <c r="F28" s="53">
        <v>6.8000000000000007</v>
      </c>
      <c r="G28" s="53">
        <v>14.568912208959377</v>
      </c>
      <c r="H28" s="53">
        <v>31.989851574892956</v>
      </c>
      <c r="I28" s="53">
        <v>3.2521822197200962</v>
      </c>
      <c r="J28" s="53">
        <v>0.38782386976311339</v>
      </c>
      <c r="K28" s="53">
        <v>6.1217453735480127</v>
      </c>
      <c r="L28" s="53">
        <v>56</v>
      </c>
    </row>
    <row r="29" spans="1:12" ht="22.5" x14ac:dyDescent="0.55000000000000004">
      <c r="A29" s="53" t="s">
        <v>25</v>
      </c>
      <c r="B29" s="53" t="s">
        <v>1207</v>
      </c>
      <c r="C29" s="53">
        <v>457</v>
      </c>
      <c r="D29" s="53">
        <v>412</v>
      </c>
      <c r="E29" s="53">
        <v>-0.46000000000000013</v>
      </c>
      <c r="F29" s="53">
        <v>4.5</v>
      </c>
      <c r="G29" s="53">
        <v>11.850040093865369</v>
      </c>
      <c r="H29" s="53">
        <v>22.56074408908346</v>
      </c>
      <c r="I29" s="53">
        <v>2.2935914728581541</v>
      </c>
      <c r="J29" s="53">
        <v>0.2645593318097948</v>
      </c>
      <c r="K29" s="53">
        <v>4.348550161899623</v>
      </c>
      <c r="L29" s="53">
        <v>46</v>
      </c>
    </row>
    <row r="30" spans="1:12" ht="22.5" x14ac:dyDescent="0.55000000000000004">
      <c r="A30" s="53" t="s">
        <v>25</v>
      </c>
      <c r="B30" s="53" t="s">
        <v>1265</v>
      </c>
      <c r="C30" s="53">
        <v>238</v>
      </c>
      <c r="D30" s="53">
        <v>216</v>
      </c>
      <c r="E30" s="53">
        <v>5.62</v>
      </c>
      <c r="F30" s="53">
        <v>2.2000000000000002</v>
      </c>
      <c r="G30" s="53">
        <v>4.0886385001106769</v>
      </c>
      <c r="H30" s="53">
        <v>11.749359066087228</v>
      </c>
      <c r="I30" s="53">
        <v>1.1944743337860846</v>
      </c>
      <c r="J30" s="53">
        <v>0.10766143188327824</v>
      </c>
      <c r="K30" s="53">
        <v>2.2798224149765014</v>
      </c>
      <c r="L30" s="53">
        <v>16</v>
      </c>
    </row>
    <row r="31" spans="1:12" ht="22.5" x14ac:dyDescent="0.6">
      <c r="A31" s="121" t="s">
        <v>1287</v>
      </c>
      <c r="B31" s="122"/>
      <c r="C31" s="51">
        <f t="shared" ref="C31:L31" si="0">SUM(C2:C30)</f>
        <v>343606</v>
      </c>
      <c r="D31" s="51">
        <f t="shared" si="0"/>
        <v>328128</v>
      </c>
      <c r="E31" s="51">
        <f t="shared" si="0"/>
        <v>1659.36</v>
      </c>
      <c r="F31" s="51">
        <f t="shared" si="0"/>
        <v>1547.8000000000002</v>
      </c>
      <c r="G31" s="51">
        <f t="shared" si="0"/>
        <v>7637.8248718878413</v>
      </c>
      <c r="H31" s="51">
        <f t="shared" si="0"/>
        <v>16962.816265806592</v>
      </c>
      <c r="I31" s="51">
        <f t="shared" si="0"/>
        <v>1724.489697205468</v>
      </c>
      <c r="J31" s="51">
        <f t="shared" si="0"/>
        <v>190.22214703168265</v>
      </c>
      <c r="K31" s="51">
        <f t="shared" si="0"/>
        <v>3463.3035619509692</v>
      </c>
      <c r="L31" s="51">
        <f t="shared" si="0"/>
        <v>29489</v>
      </c>
    </row>
  </sheetData>
  <mergeCells count="1">
    <mergeCell ref="A31:B3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rightToLeft="1" workbookViewId="0">
      <selection activeCell="G3" sqref="G3"/>
    </sheetView>
  </sheetViews>
  <sheetFormatPr defaultRowHeight="15" x14ac:dyDescent="0.25"/>
  <cols>
    <col min="3" max="3" width="12.5703125" bestFit="1" customWidth="1"/>
    <col min="4" max="4" width="12.42578125" bestFit="1" customWidth="1"/>
    <col min="5" max="5" width="11.42578125" bestFit="1" customWidth="1"/>
    <col min="6" max="6" width="9.140625" bestFit="1" customWidth="1"/>
    <col min="7" max="8" width="10.42578125" bestFit="1" customWidth="1"/>
    <col min="9" max="10" width="9.140625" bestFit="1" customWidth="1"/>
    <col min="11" max="12" width="10.42578125" bestFit="1" customWidth="1"/>
  </cols>
  <sheetData>
    <row r="1" spans="1:12" ht="183.75" customHeight="1" x14ac:dyDescent="0.25">
      <c r="A1" s="64" t="s">
        <v>0</v>
      </c>
      <c r="B1" s="64" t="s">
        <v>1</v>
      </c>
      <c r="C1" s="64" t="s">
        <v>2</v>
      </c>
      <c r="D1" s="64" t="s">
        <v>3</v>
      </c>
      <c r="E1" s="64" t="s">
        <v>1277</v>
      </c>
      <c r="F1" s="64" t="s">
        <v>1282</v>
      </c>
      <c r="G1" s="64" t="s">
        <v>1281</v>
      </c>
      <c r="H1" s="64" t="s">
        <v>1283</v>
      </c>
      <c r="I1" s="64" t="s">
        <v>1284</v>
      </c>
      <c r="J1" s="64" t="s">
        <v>1285</v>
      </c>
      <c r="K1" s="64" t="s">
        <v>1280</v>
      </c>
      <c r="L1" s="64" t="s">
        <v>1278</v>
      </c>
    </row>
    <row r="2" spans="1:12" ht="22.5" x14ac:dyDescent="0.55000000000000004">
      <c r="A2" s="59" t="s">
        <v>27</v>
      </c>
      <c r="B2" s="59" t="s">
        <v>27</v>
      </c>
      <c r="C2" s="53">
        <v>158368</v>
      </c>
      <c r="D2" s="53">
        <v>155166</v>
      </c>
      <c r="E2" s="53">
        <v>1764.3700000000001</v>
      </c>
      <c r="F2" s="53">
        <v>320.20000000000005</v>
      </c>
      <c r="G2" s="53">
        <v>2128.1129509275361</v>
      </c>
      <c r="H2" s="53">
        <v>5510.7073038311428</v>
      </c>
      <c r="I2" s="53">
        <v>387.60051764851426</v>
      </c>
      <c r="J2" s="53">
        <v>72.457509374201749</v>
      </c>
      <c r="K2" s="53">
        <v>1706.0178592278708</v>
      </c>
      <c r="L2" s="53">
        <v>8216</v>
      </c>
    </row>
    <row r="3" spans="1:12" ht="22.5" x14ac:dyDescent="0.55000000000000004">
      <c r="A3" s="59" t="s">
        <v>27</v>
      </c>
      <c r="B3" s="59" t="s">
        <v>145</v>
      </c>
      <c r="C3" s="53">
        <v>23986</v>
      </c>
      <c r="D3" s="53">
        <v>23193</v>
      </c>
      <c r="E3" s="53">
        <v>139.33499999999998</v>
      </c>
      <c r="F3" s="53">
        <v>79.300000000000011</v>
      </c>
      <c r="G3" s="53">
        <v>376.58707996912591</v>
      </c>
      <c r="H3" s="53">
        <v>834.63720820932122</v>
      </c>
      <c r="I3" s="53">
        <v>58.704953123846124</v>
      </c>
      <c r="J3" s="53">
        <v>11.041133862988243</v>
      </c>
      <c r="K3" s="53">
        <v>255.00220543851106</v>
      </c>
      <c r="L3" s="53">
        <v>1454</v>
      </c>
    </row>
    <row r="4" spans="1:12" ht="22.5" x14ac:dyDescent="0.55000000000000004">
      <c r="A4" s="59" t="s">
        <v>27</v>
      </c>
      <c r="B4" s="59" t="s">
        <v>154</v>
      </c>
      <c r="C4" s="53">
        <v>22475</v>
      </c>
      <c r="D4" s="53">
        <v>21965</v>
      </c>
      <c r="E4" s="53">
        <v>80.375</v>
      </c>
      <c r="F4" s="53">
        <v>51</v>
      </c>
      <c r="G4" s="53">
        <v>363.17264252691211</v>
      </c>
      <c r="H4" s="53">
        <v>782.05917012025736</v>
      </c>
      <c r="I4" s="53">
        <v>55.006829878197351</v>
      </c>
      <c r="J4" s="53">
        <v>10.296823111817176</v>
      </c>
      <c r="K4" s="53">
        <v>241.50060114935087</v>
      </c>
      <c r="L4" s="53">
        <v>1402</v>
      </c>
    </row>
    <row r="5" spans="1:12" ht="22.5" x14ac:dyDescent="0.55000000000000004">
      <c r="A5" s="59" t="s">
        <v>27</v>
      </c>
      <c r="B5" s="59" t="s">
        <v>211</v>
      </c>
      <c r="C5" s="53">
        <v>15268</v>
      </c>
      <c r="D5" s="53">
        <v>15097</v>
      </c>
      <c r="E5" s="53">
        <v>104.11500000000001</v>
      </c>
      <c r="F5" s="53">
        <v>17.100000000000001</v>
      </c>
      <c r="G5" s="53">
        <v>223.91545629445608</v>
      </c>
      <c r="H5" s="53">
        <v>531.27828295421978</v>
      </c>
      <c r="I5" s="53">
        <v>37.367932306132019</v>
      </c>
      <c r="J5" s="53">
        <v>7.0851105927959912</v>
      </c>
      <c r="K5" s="53">
        <v>165.98837129759846</v>
      </c>
      <c r="L5" s="53">
        <v>864</v>
      </c>
    </row>
    <row r="6" spans="1:12" ht="22.5" x14ac:dyDescent="0.55000000000000004">
      <c r="A6" s="59" t="s">
        <v>27</v>
      </c>
      <c r="B6" s="59" t="s">
        <v>232</v>
      </c>
      <c r="C6" s="53">
        <v>13454</v>
      </c>
      <c r="D6" s="53">
        <v>13146</v>
      </c>
      <c r="E6" s="53">
        <v>68.669999999999987</v>
      </c>
      <c r="F6" s="53">
        <v>30.8</v>
      </c>
      <c r="G6" s="53">
        <v>210.2820857368082</v>
      </c>
      <c r="H6" s="53">
        <v>468.15679976854028</v>
      </c>
      <c r="I6" s="53">
        <v>32.928226437431242</v>
      </c>
      <c r="J6" s="53">
        <v>6.2178196237784293</v>
      </c>
      <c r="K6" s="53">
        <v>144.53753256131878</v>
      </c>
      <c r="L6" s="53">
        <v>812</v>
      </c>
    </row>
    <row r="7" spans="1:12" ht="22.5" x14ac:dyDescent="0.55000000000000004">
      <c r="A7" s="59" t="s">
        <v>27</v>
      </c>
      <c r="B7" s="59" t="s">
        <v>284</v>
      </c>
      <c r="C7" s="53">
        <v>10344</v>
      </c>
      <c r="D7" s="53">
        <v>10197</v>
      </c>
      <c r="E7" s="53">
        <v>73.414999999999992</v>
      </c>
      <c r="F7" s="53">
        <v>14.700000000000001</v>
      </c>
      <c r="G7" s="53">
        <v>151.70568600281609</v>
      </c>
      <c r="H7" s="53">
        <v>359.93860092208865</v>
      </c>
      <c r="I7" s="53">
        <v>25.316602814686245</v>
      </c>
      <c r="J7" s="53">
        <v>4.6835080293776441</v>
      </c>
      <c r="K7" s="53">
        <v>112.11389164215484</v>
      </c>
      <c r="L7" s="53">
        <v>586</v>
      </c>
    </row>
    <row r="8" spans="1:12" ht="22.5" x14ac:dyDescent="0.55000000000000004">
      <c r="A8" s="59" t="s">
        <v>27</v>
      </c>
      <c r="B8" s="59" t="s">
        <v>318</v>
      </c>
      <c r="C8" s="53">
        <v>8489</v>
      </c>
      <c r="D8" s="53">
        <v>8348</v>
      </c>
      <c r="E8" s="53">
        <v>70.759999999999991</v>
      </c>
      <c r="F8" s="53">
        <v>14.100000000000001</v>
      </c>
      <c r="G8" s="53">
        <v>121.48685061632854</v>
      </c>
      <c r="H8" s="53">
        <v>295.39044694775816</v>
      </c>
      <c r="I8" s="53">
        <v>20.776550782470181</v>
      </c>
      <c r="J8" s="53">
        <v>3.7651918976718259</v>
      </c>
      <c r="K8" s="53">
        <v>91.784521666049685</v>
      </c>
      <c r="L8" s="53">
        <v>469</v>
      </c>
    </row>
    <row r="9" spans="1:12" ht="22.5" x14ac:dyDescent="0.55000000000000004">
      <c r="A9" s="59" t="s">
        <v>27</v>
      </c>
      <c r="B9" s="59" t="s">
        <v>391</v>
      </c>
      <c r="C9" s="53">
        <v>5799</v>
      </c>
      <c r="D9" s="53">
        <v>5644</v>
      </c>
      <c r="E9" s="53">
        <v>23.48</v>
      </c>
      <c r="F9" s="53">
        <v>15.5</v>
      </c>
      <c r="G9" s="53">
        <v>93.490046617814471</v>
      </c>
      <c r="H9" s="53">
        <v>201.78692447285306</v>
      </c>
      <c r="I9" s="53">
        <v>14.192863468906182</v>
      </c>
      <c r="J9" s="53">
        <v>2.6159629653821508</v>
      </c>
      <c r="K9" s="53">
        <v>62.054604729657925</v>
      </c>
      <c r="L9" s="53">
        <v>361</v>
      </c>
    </row>
    <row r="10" spans="1:12" ht="22.5" x14ac:dyDescent="0.55000000000000004">
      <c r="A10" s="59" t="s">
        <v>27</v>
      </c>
      <c r="B10" s="59" t="s">
        <v>402</v>
      </c>
      <c r="C10" s="53">
        <v>5649</v>
      </c>
      <c r="D10" s="53">
        <v>5494</v>
      </c>
      <c r="E10" s="53">
        <v>81.83</v>
      </c>
      <c r="F10" s="53">
        <v>15.5</v>
      </c>
      <c r="G10" s="53">
        <v>70.594318224806202</v>
      </c>
      <c r="H10" s="53">
        <v>196.56739719730075</v>
      </c>
      <c r="I10" s="53">
        <v>13.825743358484397</v>
      </c>
      <c r="J10" s="53">
        <v>2.5258139514101363</v>
      </c>
      <c r="K10" s="53">
        <v>60.40538596469537</v>
      </c>
      <c r="L10" s="53">
        <v>273</v>
      </c>
    </row>
    <row r="11" spans="1:12" ht="22.5" x14ac:dyDescent="0.55000000000000004">
      <c r="A11" s="59" t="s">
        <v>27</v>
      </c>
      <c r="B11" s="59" t="s">
        <v>403</v>
      </c>
      <c r="C11" s="53">
        <v>5524</v>
      </c>
      <c r="D11" s="53">
        <v>5416</v>
      </c>
      <c r="E11" s="53">
        <v>47.519999999999996</v>
      </c>
      <c r="F11" s="53">
        <v>10.8</v>
      </c>
      <c r="G11" s="53">
        <v>79.025415855478698</v>
      </c>
      <c r="H11" s="53">
        <v>192.21779113434047</v>
      </c>
      <c r="I11" s="53">
        <v>13.51980993313291</v>
      </c>
      <c r="J11" s="53">
        <v>2.5046104655745332</v>
      </c>
      <c r="K11" s="53">
        <v>59.547792206914835</v>
      </c>
      <c r="L11" s="53">
        <v>305</v>
      </c>
    </row>
    <row r="12" spans="1:12" ht="22.5" x14ac:dyDescent="0.55000000000000004">
      <c r="A12" s="59" t="s">
        <v>27</v>
      </c>
      <c r="B12" s="59" t="s">
        <v>498</v>
      </c>
      <c r="C12" s="53">
        <v>3832</v>
      </c>
      <c r="D12" s="53">
        <v>3756</v>
      </c>
      <c r="E12" s="53">
        <v>14.62</v>
      </c>
      <c r="F12" s="53">
        <v>7.6000000000000005</v>
      </c>
      <c r="G12" s="53">
        <v>61.250575541049365</v>
      </c>
      <c r="H12" s="53">
        <v>133.34152346611017</v>
      </c>
      <c r="I12" s="53">
        <v>9.3786950875751831</v>
      </c>
      <c r="J12" s="53">
        <v>1.7827343703843639</v>
      </c>
      <c r="K12" s="53">
        <v>41.296437874662509</v>
      </c>
      <c r="L12" s="53">
        <v>236</v>
      </c>
    </row>
    <row r="13" spans="1:12" ht="22.5" x14ac:dyDescent="0.55000000000000004">
      <c r="A13" s="59" t="s">
        <v>27</v>
      </c>
      <c r="B13" s="59" t="s">
        <v>527</v>
      </c>
      <c r="C13" s="53">
        <v>3388</v>
      </c>
      <c r="D13" s="53">
        <v>3260</v>
      </c>
      <c r="E13" s="53">
        <v>27.5</v>
      </c>
      <c r="F13" s="53">
        <v>12.8</v>
      </c>
      <c r="G13" s="53">
        <v>50.942821865707941</v>
      </c>
      <c r="H13" s="53">
        <v>117.89172273047529</v>
      </c>
      <c r="I13" s="53">
        <v>8.2920195607267022</v>
      </c>
      <c r="J13" s="53">
        <v>1.5992900187356967</v>
      </c>
      <c r="K13" s="53">
        <v>35.84302115851964</v>
      </c>
      <c r="L13" s="53">
        <v>197</v>
      </c>
    </row>
    <row r="14" spans="1:12" ht="22.5" x14ac:dyDescent="0.55000000000000004">
      <c r="A14" s="59" t="s">
        <v>27</v>
      </c>
      <c r="B14" s="59" t="s">
        <v>599</v>
      </c>
      <c r="C14" s="53">
        <v>2790</v>
      </c>
      <c r="D14" s="53">
        <v>2726</v>
      </c>
      <c r="E14" s="53">
        <v>-3.0300000000000011</v>
      </c>
      <c r="F14" s="53">
        <v>6.4</v>
      </c>
      <c r="G14" s="53">
        <v>49.650423525129014</v>
      </c>
      <c r="H14" s="53">
        <v>97.083207325273335</v>
      </c>
      <c r="I14" s="53">
        <v>6.8284340538451884</v>
      </c>
      <c r="J14" s="53">
        <v>1.2830160880781882</v>
      </c>
      <c r="K14" s="53">
        <v>29.971802355252926</v>
      </c>
      <c r="L14" s="53">
        <v>192</v>
      </c>
    </row>
    <row r="15" spans="1:12" ht="22.5" x14ac:dyDescent="0.55000000000000004">
      <c r="A15" s="59" t="s">
        <v>27</v>
      </c>
      <c r="B15" s="59" t="s">
        <v>609</v>
      </c>
      <c r="C15" s="53">
        <v>2778</v>
      </c>
      <c r="D15" s="53">
        <v>2625</v>
      </c>
      <c r="E15" s="53">
        <v>12.574999999999999</v>
      </c>
      <c r="F15" s="53">
        <v>15.3</v>
      </c>
      <c r="G15" s="53">
        <v>46.769114737140868</v>
      </c>
      <c r="H15" s="53">
        <v>96.665645143229142</v>
      </c>
      <c r="I15" s="53">
        <v>6.7990644450114459</v>
      </c>
      <c r="J15" s="53">
        <v>1.2629069757050682</v>
      </c>
      <c r="K15" s="53">
        <v>28.861328386844804</v>
      </c>
      <c r="L15" s="53">
        <v>181</v>
      </c>
    </row>
    <row r="16" spans="1:12" ht="22.5" x14ac:dyDescent="0.55000000000000004">
      <c r="A16" s="59" t="s">
        <v>27</v>
      </c>
      <c r="B16" s="59" t="s">
        <v>648</v>
      </c>
      <c r="C16" s="53">
        <v>2338</v>
      </c>
      <c r="D16" s="53">
        <v>2320</v>
      </c>
      <c r="E16" s="53">
        <v>17.899999999999999</v>
      </c>
      <c r="F16" s="53">
        <v>1.8</v>
      </c>
      <c r="G16" s="53">
        <v>33.341676082473789</v>
      </c>
      <c r="H16" s="53">
        <v>81.355031801608973</v>
      </c>
      <c r="I16" s="53">
        <v>5.7221787877742116</v>
      </c>
      <c r="J16" s="53">
        <v>1.1076427407153309</v>
      </c>
      <c r="K16" s="53">
        <v>25.507916898087601</v>
      </c>
      <c r="L16" s="53">
        <v>129</v>
      </c>
    </row>
    <row r="17" spans="1:12" ht="22.5" x14ac:dyDescent="0.55000000000000004">
      <c r="A17" s="59" t="s">
        <v>27</v>
      </c>
      <c r="B17" s="59" t="s">
        <v>728</v>
      </c>
      <c r="C17" s="53">
        <v>2105</v>
      </c>
      <c r="D17" s="53">
        <v>2077</v>
      </c>
      <c r="E17" s="53">
        <v>110.91500000000001</v>
      </c>
      <c r="F17" s="53">
        <v>2.8000000000000003</v>
      </c>
      <c r="G17" s="53">
        <v>-2.7367479594000668</v>
      </c>
      <c r="H17" s="53">
        <v>73.247366100251028</v>
      </c>
      <c r="I17" s="53">
        <v>5.1519188829190403</v>
      </c>
      <c r="J17" s="53">
        <v>0.94923218202095616</v>
      </c>
      <c r="K17" s="53">
        <v>22.836182498848249</v>
      </c>
      <c r="L17" s="53">
        <v>-11</v>
      </c>
    </row>
    <row r="18" spans="1:12" ht="22.5" x14ac:dyDescent="0.55000000000000004">
      <c r="A18" s="59" t="s">
        <v>27</v>
      </c>
      <c r="B18" s="59" t="s">
        <v>782</v>
      </c>
      <c r="C18" s="53">
        <v>1919</v>
      </c>
      <c r="D18" s="53">
        <v>1892</v>
      </c>
      <c r="E18" s="53">
        <v>2.6399999999999992</v>
      </c>
      <c r="F18" s="53">
        <v>2.7</v>
      </c>
      <c r="G18" s="53">
        <v>31.988618111356796</v>
      </c>
      <c r="H18" s="53">
        <v>66.775152278566139</v>
      </c>
      <c r="I18" s="53">
        <v>4.6966899459960274</v>
      </c>
      <c r="J18" s="53">
        <v>0.82707274427132171</v>
      </c>
      <c r="K18" s="53">
        <v>20.802146022061095</v>
      </c>
      <c r="L18" s="53">
        <v>123</v>
      </c>
    </row>
    <row r="19" spans="1:12" ht="22.5" x14ac:dyDescent="0.55000000000000004">
      <c r="A19" s="59" t="s">
        <v>27</v>
      </c>
      <c r="B19" s="59" t="s">
        <v>1132</v>
      </c>
      <c r="C19" s="53">
        <v>791</v>
      </c>
      <c r="D19" s="53">
        <v>775</v>
      </c>
      <c r="E19" s="53">
        <v>-1.375</v>
      </c>
      <c r="F19" s="53">
        <v>1.6</v>
      </c>
      <c r="G19" s="53">
        <v>14.204882398956187</v>
      </c>
      <c r="H19" s="53">
        <v>27.524307166412619</v>
      </c>
      <c r="I19" s="53">
        <v>1.9359467156242094</v>
      </c>
      <c r="J19" s="53">
        <v>0.32160900128711167</v>
      </c>
      <c r="K19" s="53">
        <v>8.5209636189732265</v>
      </c>
      <c r="L19" s="53">
        <v>55</v>
      </c>
    </row>
    <row r="20" spans="1:12" ht="22.5" x14ac:dyDescent="0.55000000000000004">
      <c r="A20" s="59" t="s">
        <v>27</v>
      </c>
      <c r="B20" s="59" t="s">
        <v>1187</v>
      </c>
      <c r="C20" s="53">
        <v>602</v>
      </c>
      <c r="D20" s="53">
        <v>585</v>
      </c>
      <c r="E20" s="53">
        <v>11.074999999999999</v>
      </c>
      <c r="F20" s="53">
        <v>1.7000000000000002</v>
      </c>
      <c r="G20" s="53">
        <v>6.7251738308631177</v>
      </c>
      <c r="H20" s="53">
        <v>20.947702799216682</v>
      </c>
      <c r="I20" s="53">
        <v>1.4733753764927611</v>
      </c>
      <c r="J20" s="53">
        <v>0.23994138164933809</v>
      </c>
      <c r="K20" s="53">
        <v>6.4319531833539845</v>
      </c>
      <c r="L20" s="53">
        <v>26</v>
      </c>
    </row>
    <row r="21" spans="1:12" ht="22.5" x14ac:dyDescent="0.55000000000000004">
      <c r="A21" s="59" t="s">
        <v>27</v>
      </c>
      <c r="B21" s="59" t="s">
        <v>800</v>
      </c>
      <c r="C21" s="53">
        <v>606</v>
      </c>
      <c r="D21" s="53">
        <v>593</v>
      </c>
      <c r="E21" s="53">
        <v>1.6349999999999998</v>
      </c>
      <c r="F21" s="53">
        <v>1.3</v>
      </c>
      <c r="G21" s="53">
        <v>9.9688370181390127</v>
      </c>
      <c r="H21" s="53">
        <v>21.086890193231412</v>
      </c>
      <c r="I21" s="53">
        <v>1.4831652461040086</v>
      </c>
      <c r="J21" s="53">
        <v>0.23802622808999332</v>
      </c>
      <c r="K21" s="53">
        <v>6.5199115174853208</v>
      </c>
      <c r="L21" s="53">
        <v>38</v>
      </c>
    </row>
    <row r="22" spans="1:12" ht="22.5" x14ac:dyDescent="0.55000000000000004">
      <c r="A22" s="59" t="s">
        <v>27</v>
      </c>
      <c r="B22" s="59" t="s">
        <v>1268</v>
      </c>
      <c r="C22" s="53">
        <v>163</v>
      </c>
      <c r="D22" s="53">
        <v>146</v>
      </c>
      <c r="E22" s="53">
        <v>-0.33000000000000007</v>
      </c>
      <c r="F22" s="53">
        <v>1.7000000000000002</v>
      </c>
      <c r="G22" s="53">
        <v>3.3674222070303048</v>
      </c>
      <c r="H22" s="53">
        <v>5.6718863061001983</v>
      </c>
      <c r="I22" s="53">
        <v>0.39893718665833894</v>
      </c>
      <c r="J22" s="53">
        <v>7.3186225303532443E-2</v>
      </c>
      <c r="K22" s="53">
        <v>1.6052395978968919</v>
      </c>
      <c r="L22" s="53">
        <v>13</v>
      </c>
    </row>
    <row r="23" spans="1:12" ht="23.25" x14ac:dyDescent="0.6">
      <c r="A23" s="113" t="s">
        <v>1287</v>
      </c>
      <c r="B23" s="113"/>
      <c r="C23" s="51">
        <f t="shared" ref="C23:L23" si="0">SUM(C2:C22)</f>
        <v>290668</v>
      </c>
      <c r="D23" s="51">
        <f t="shared" si="0"/>
        <v>284421</v>
      </c>
      <c r="E23" s="51">
        <f t="shared" si="0"/>
        <v>2647.9949999999994</v>
      </c>
      <c r="F23" s="51">
        <f t="shared" si="0"/>
        <v>624.70000000000005</v>
      </c>
      <c r="G23" s="51">
        <f t="shared" si="0"/>
        <v>4123.845330130529</v>
      </c>
      <c r="H23" s="51">
        <f t="shared" si="0"/>
        <v>10114.330360868298</v>
      </c>
      <c r="I23" s="51">
        <f t="shared" si="0"/>
        <v>711.40045504052807</v>
      </c>
      <c r="J23" s="51">
        <f t="shared" si="0"/>
        <v>132.87814183123882</v>
      </c>
      <c r="K23" s="51">
        <f t="shared" si="0"/>
        <v>3127.1496689961086</v>
      </c>
      <c r="L23" s="51">
        <f t="shared" si="0"/>
        <v>15921</v>
      </c>
    </row>
  </sheetData>
  <mergeCells count="1"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28"/>
  <sheetViews>
    <sheetView rightToLeft="1" workbookViewId="0">
      <selection activeCell="E5" sqref="E5"/>
    </sheetView>
  </sheetViews>
  <sheetFormatPr defaultRowHeight="15" x14ac:dyDescent="0.25"/>
  <cols>
    <col min="3" max="4" width="11.140625" bestFit="1" customWidth="1"/>
    <col min="5" max="5" width="10.140625" bestFit="1" customWidth="1"/>
    <col min="6" max="11" width="9.140625" bestFit="1" customWidth="1"/>
    <col min="12" max="12" width="10.140625" bestFit="1" customWidth="1"/>
  </cols>
  <sheetData>
    <row r="1" spans="1:12" ht="88.5" customHeight="1" x14ac:dyDescent="0.55000000000000004">
      <c r="A1" s="34" t="s">
        <v>0</v>
      </c>
      <c r="B1" s="34" t="s">
        <v>1</v>
      </c>
      <c r="C1" s="34" t="s">
        <v>2</v>
      </c>
      <c r="D1" s="34" t="s">
        <v>3</v>
      </c>
      <c r="E1" s="34" t="s">
        <v>1277</v>
      </c>
      <c r="F1" s="34" t="s">
        <v>1282</v>
      </c>
      <c r="G1" s="34" t="s">
        <v>1281</v>
      </c>
      <c r="H1" s="34" t="s">
        <v>1283</v>
      </c>
      <c r="I1" s="34" t="s">
        <v>1284</v>
      </c>
      <c r="J1" s="34" t="s">
        <v>1285</v>
      </c>
      <c r="K1" s="34" t="s">
        <v>1280</v>
      </c>
      <c r="L1" s="34" t="s">
        <v>1278</v>
      </c>
    </row>
    <row r="2" spans="1:12" ht="22.5" x14ac:dyDescent="0.55000000000000004">
      <c r="A2" s="29" t="s">
        <v>28</v>
      </c>
      <c r="B2" s="29" t="s">
        <v>28</v>
      </c>
      <c r="C2" s="53">
        <v>158627</v>
      </c>
      <c r="D2" s="53">
        <v>151333</v>
      </c>
      <c r="E2" s="53">
        <v>1525.1349999999998</v>
      </c>
      <c r="F2" s="53">
        <v>729.40000000000009</v>
      </c>
      <c r="G2" s="53">
        <v>3591.023980203694</v>
      </c>
      <c r="H2" s="53">
        <v>8746.2089923794792</v>
      </c>
      <c r="I2" s="53">
        <v>794.71520781577999</v>
      </c>
      <c r="J2" s="53">
        <v>89.661683460742836</v>
      </c>
      <c r="K2" s="53">
        <v>1616.9864999543202</v>
      </c>
      <c r="L2" s="53">
        <v>13864</v>
      </c>
    </row>
    <row r="3" spans="1:12" ht="22.5" x14ac:dyDescent="0.55000000000000004">
      <c r="A3" s="29" t="s">
        <v>28</v>
      </c>
      <c r="B3" s="29" t="s">
        <v>129</v>
      </c>
      <c r="C3" s="53">
        <v>26505</v>
      </c>
      <c r="D3" s="53">
        <v>24178</v>
      </c>
      <c r="E3" s="53">
        <v>19.509999999999991</v>
      </c>
      <c r="F3" s="53">
        <v>232.70000000000002</v>
      </c>
      <c r="G3" s="53">
        <v>716.59840090823525</v>
      </c>
      <c r="H3" s="53">
        <v>1461.4048638820504</v>
      </c>
      <c r="I3" s="53">
        <v>132.78903706908162</v>
      </c>
      <c r="J3" s="53">
        <v>15.817240048337077</v>
      </c>
      <c r="K3" s="53">
        <v>258.34087473251367</v>
      </c>
      <c r="L3" s="53">
        <v>2767</v>
      </c>
    </row>
    <row r="4" spans="1:12" ht="22.5" x14ac:dyDescent="0.55000000000000004">
      <c r="A4" s="29" t="s">
        <v>28</v>
      </c>
      <c r="B4" s="29" t="s">
        <v>156</v>
      </c>
      <c r="C4" s="53">
        <v>21926</v>
      </c>
      <c r="D4" s="53">
        <v>20326</v>
      </c>
      <c r="E4" s="53">
        <v>154.76999999999998</v>
      </c>
      <c r="F4" s="53">
        <v>160</v>
      </c>
      <c r="G4" s="53">
        <v>534.37634108809357</v>
      </c>
      <c r="H4" s="53">
        <v>1208.9327691181982</v>
      </c>
      <c r="I4" s="53">
        <v>109.84842206288185</v>
      </c>
      <c r="J4" s="53">
        <v>12.55206659109097</v>
      </c>
      <c r="K4" s="53">
        <v>217.18242285602915</v>
      </c>
      <c r="L4" s="53">
        <v>2063</v>
      </c>
    </row>
    <row r="5" spans="1:12" ht="22.5" x14ac:dyDescent="0.55000000000000004">
      <c r="A5" s="29" t="s">
        <v>28</v>
      </c>
      <c r="B5" s="29" t="s">
        <v>262</v>
      </c>
      <c r="C5" s="53">
        <v>11501</v>
      </c>
      <c r="D5" s="53">
        <v>10925</v>
      </c>
      <c r="E5" s="53">
        <v>44.875</v>
      </c>
      <c r="F5" s="53">
        <v>57.6</v>
      </c>
      <c r="G5" s="53">
        <v>284.74736092930243</v>
      </c>
      <c r="H5" s="53">
        <v>634.13006374297163</v>
      </c>
      <c r="I5" s="53">
        <v>57.619570470911434</v>
      </c>
      <c r="J5" s="53">
        <v>6.6570379481066997</v>
      </c>
      <c r="K5" s="53">
        <v>116.73314816993596</v>
      </c>
      <c r="L5" s="53">
        <v>1099</v>
      </c>
    </row>
    <row r="6" spans="1:12" ht="22.5" x14ac:dyDescent="0.55000000000000004">
      <c r="A6" s="29" t="s">
        <v>28</v>
      </c>
      <c r="B6" s="29" t="s">
        <v>312</v>
      </c>
      <c r="C6" s="53">
        <v>8375</v>
      </c>
      <c r="D6" s="53">
        <v>7702</v>
      </c>
      <c r="E6" s="53">
        <v>27.49</v>
      </c>
      <c r="F6" s="53">
        <v>67.3</v>
      </c>
      <c r="G6" s="53">
        <v>217.06209523239463</v>
      </c>
      <c r="H6" s="53">
        <v>461.77195755563753</v>
      </c>
      <c r="I6" s="53">
        <v>41.958429935995419</v>
      </c>
      <c r="J6" s="53">
        <v>4.9062288378487375</v>
      </c>
      <c r="K6" s="53">
        <v>82.295533840260589</v>
      </c>
      <c r="L6" s="53">
        <v>838</v>
      </c>
    </row>
    <row r="7" spans="1:12" ht="22.5" x14ac:dyDescent="0.55000000000000004">
      <c r="A7" s="29" t="s">
        <v>28</v>
      </c>
      <c r="B7" s="29" t="s">
        <v>435</v>
      </c>
      <c r="C7" s="53">
        <v>4837</v>
      </c>
      <c r="D7" s="53">
        <v>4263</v>
      </c>
      <c r="E7" s="53">
        <v>28.685000000000002</v>
      </c>
      <c r="F7" s="53">
        <v>57.400000000000006</v>
      </c>
      <c r="G7" s="53">
        <v>126.70512613217078</v>
      </c>
      <c r="H7" s="53">
        <v>266.69742790407389</v>
      </c>
      <c r="I7" s="53">
        <v>24.233185146317592</v>
      </c>
      <c r="J7" s="53">
        <v>2.741810764908184</v>
      </c>
      <c r="K7" s="53">
        <v>45.549968938072048</v>
      </c>
      <c r="L7" s="53">
        <v>489</v>
      </c>
    </row>
    <row r="8" spans="1:12" ht="22.5" x14ac:dyDescent="0.55000000000000004">
      <c r="A8" s="29" t="s">
        <v>28</v>
      </c>
      <c r="B8" s="29" t="s">
        <v>477</v>
      </c>
      <c r="C8" s="53">
        <v>4105</v>
      </c>
      <c r="D8" s="53">
        <v>3993</v>
      </c>
      <c r="E8" s="53">
        <v>24.634999999999998</v>
      </c>
      <c r="F8" s="53">
        <v>11.200000000000001</v>
      </c>
      <c r="G8" s="53">
        <v>95.720763612486692</v>
      </c>
      <c r="H8" s="53">
        <v>226.33718038995727</v>
      </c>
      <c r="I8" s="53">
        <v>20.565893120867006</v>
      </c>
      <c r="J8" s="53">
        <v>2.313466347781127</v>
      </c>
      <c r="K8" s="53">
        <v>42.6650307224306</v>
      </c>
      <c r="L8" s="53">
        <v>370</v>
      </c>
    </row>
    <row r="9" spans="1:12" ht="22.5" x14ac:dyDescent="0.55000000000000004">
      <c r="A9" s="29" t="s">
        <v>28</v>
      </c>
      <c r="B9" s="29" t="s">
        <v>710</v>
      </c>
      <c r="C9" s="53">
        <v>2037</v>
      </c>
      <c r="D9" s="53">
        <v>1889</v>
      </c>
      <c r="E9" s="53">
        <v>1.0549999999999997</v>
      </c>
      <c r="F9" s="53">
        <v>14.8</v>
      </c>
      <c r="G9" s="53">
        <v>54.262667585768284</v>
      </c>
      <c r="H9" s="53">
        <v>112.31396746756224</v>
      </c>
      <c r="I9" s="53">
        <v>10.205292152790765</v>
      </c>
      <c r="J9" s="53">
        <v>1.2238895840886173</v>
      </c>
      <c r="K9" s="53">
        <v>20.183882553135842</v>
      </c>
      <c r="L9" s="53">
        <v>209</v>
      </c>
    </row>
    <row r="10" spans="1:12" ht="22.5" x14ac:dyDescent="0.55000000000000004">
      <c r="A10" s="29" t="s">
        <v>28</v>
      </c>
      <c r="B10" s="29" t="s">
        <v>719</v>
      </c>
      <c r="C10" s="53">
        <v>2182</v>
      </c>
      <c r="D10" s="53">
        <v>2058</v>
      </c>
      <c r="E10" s="53">
        <v>8.7099999999999991</v>
      </c>
      <c r="F10" s="53">
        <v>12.4</v>
      </c>
      <c r="G10" s="53">
        <v>54.435089457141871</v>
      </c>
      <c r="H10" s="53">
        <v>120.30882524016729</v>
      </c>
      <c r="I10" s="53">
        <v>10.931736611384119</v>
      </c>
      <c r="J10" s="53">
        <v>1.2027179541396722</v>
      </c>
      <c r="K10" s="53">
        <v>21.989640177000293</v>
      </c>
      <c r="L10" s="53">
        <v>210</v>
      </c>
    </row>
    <row r="11" spans="1:12" ht="22.5" x14ac:dyDescent="0.55000000000000004">
      <c r="A11" s="29" t="s">
        <v>28</v>
      </c>
      <c r="B11" s="29" t="s">
        <v>751</v>
      </c>
      <c r="C11" s="53">
        <v>1769</v>
      </c>
      <c r="D11" s="53">
        <v>1597</v>
      </c>
      <c r="E11" s="53">
        <v>-1.4850000000000008</v>
      </c>
      <c r="F11" s="53">
        <v>17.2</v>
      </c>
      <c r="G11" s="53">
        <v>49.3059863798035</v>
      </c>
      <c r="H11" s="53">
        <v>97.537264825781833</v>
      </c>
      <c r="I11" s="53">
        <v>8.8626223948389118</v>
      </c>
      <c r="J11" s="53">
        <v>1.1036347259786092</v>
      </c>
      <c r="K11" s="53">
        <v>17.063875297701397</v>
      </c>
      <c r="L11" s="53">
        <v>190</v>
      </c>
    </row>
    <row r="12" spans="1:12" ht="22.5" x14ac:dyDescent="0.55000000000000004">
      <c r="A12" s="29" t="s">
        <v>28</v>
      </c>
      <c r="B12" s="29" t="s">
        <v>758</v>
      </c>
      <c r="C12" s="53">
        <v>1760</v>
      </c>
      <c r="D12" s="53">
        <v>1633</v>
      </c>
      <c r="E12" s="53">
        <v>9.0350000000000001</v>
      </c>
      <c r="F12" s="53">
        <v>12.700000000000001</v>
      </c>
      <c r="G12" s="53">
        <v>44.010536592558317</v>
      </c>
      <c r="H12" s="53">
        <v>97.041032274378765</v>
      </c>
      <c r="I12" s="53">
        <v>8.8175327387882909</v>
      </c>
      <c r="J12" s="53">
        <v>1.0751800553272273</v>
      </c>
      <c r="K12" s="53">
        <v>17.448533726453586</v>
      </c>
      <c r="L12" s="53">
        <v>170</v>
      </c>
    </row>
    <row r="13" spans="1:12" ht="22.5" x14ac:dyDescent="0.55000000000000004">
      <c r="A13" s="29" t="s">
        <v>28</v>
      </c>
      <c r="B13" s="29" t="s">
        <v>800</v>
      </c>
      <c r="C13" s="53">
        <v>1715</v>
      </c>
      <c r="D13" s="53">
        <v>1578</v>
      </c>
      <c r="E13" s="53">
        <v>3.3099999999999996</v>
      </c>
      <c r="F13" s="53">
        <v>13.700000000000001</v>
      </c>
      <c r="G13" s="53">
        <v>45.237956722278994</v>
      </c>
      <c r="H13" s="53">
        <v>94.559869517363396</v>
      </c>
      <c r="I13" s="53">
        <v>8.5920844585351812</v>
      </c>
      <c r="J13" s="53">
        <v>0.99472786152123582</v>
      </c>
      <c r="K13" s="53">
        <v>16.86086112697107</v>
      </c>
      <c r="L13" s="53">
        <v>175</v>
      </c>
    </row>
    <row r="14" spans="1:12" ht="22.5" x14ac:dyDescent="0.55000000000000004">
      <c r="A14" s="29" t="s">
        <v>28</v>
      </c>
      <c r="B14" s="29" t="s">
        <v>811</v>
      </c>
      <c r="C14" s="53">
        <v>1770</v>
      </c>
      <c r="D14" s="53">
        <v>1639</v>
      </c>
      <c r="E14" s="53">
        <v>9.1050000000000004</v>
      </c>
      <c r="F14" s="53">
        <v>13.100000000000001</v>
      </c>
      <c r="G14" s="53">
        <v>44.393559397821264</v>
      </c>
      <c r="H14" s="53">
        <v>97.592401775937731</v>
      </c>
      <c r="I14" s="53">
        <v>8.8676323566223143</v>
      </c>
      <c r="J14" s="53">
        <v>0.97508058892861471</v>
      </c>
      <c r="K14" s="53">
        <v>17.512643464578954</v>
      </c>
      <c r="L14" s="53">
        <v>171</v>
      </c>
    </row>
    <row r="15" spans="1:12" ht="22.5" x14ac:dyDescent="0.55000000000000004">
      <c r="A15" s="29" t="s">
        <v>28</v>
      </c>
      <c r="B15" s="29" t="s">
        <v>816</v>
      </c>
      <c r="C15" s="53">
        <v>1775</v>
      </c>
      <c r="D15" s="53">
        <v>1586</v>
      </c>
      <c r="E15" s="53">
        <v>2.669999999999999</v>
      </c>
      <c r="F15" s="53">
        <v>18.900000000000002</v>
      </c>
      <c r="G15" s="53">
        <v>48.579679751603628</v>
      </c>
      <c r="H15" s="53">
        <v>97.868086526717207</v>
      </c>
      <c r="I15" s="53">
        <v>8.8926821655393269</v>
      </c>
      <c r="J15" s="53">
        <v>0.96966065166168469</v>
      </c>
      <c r="K15" s="53">
        <v>16.946340777804892</v>
      </c>
      <c r="L15" s="53">
        <v>188</v>
      </c>
    </row>
    <row r="16" spans="1:12" ht="22.5" x14ac:dyDescent="0.55000000000000004">
      <c r="A16" s="29" t="s">
        <v>28</v>
      </c>
      <c r="B16" s="29" t="s">
        <v>849</v>
      </c>
      <c r="C16" s="53">
        <v>1582</v>
      </c>
      <c r="D16" s="53">
        <v>1491</v>
      </c>
      <c r="E16" s="53">
        <v>255.64499999999998</v>
      </c>
      <c r="F16" s="53">
        <v>9.1</v>
      </c>
      <c r="G16" s="53">
        <v>-47.677240311461482</v>
      </c>
      <c r="H16" s="53">
        <v>87.226655146629085</v>
      </c>
      <c r="I16" s="53">
        <v>7.9257595413426563</v>
      </c>
      <c r="J16" s="53">
        <v>0.92460742313032951</v>
      </c>
      <c r="K16" s="53">
        <v>15.931269924153277</v>
      </c>
      <c r="L16" s="53">
        <v>-184</v>
      </c>
    </row>
    <row r="17" spans="1:12" ht="22.5" x14ac:dyDescent="0.55000000000000004">
      <c r="A17" s="29" t="s">
        <v>28</v>
      </c>
      <c r="B17" s="29" t="s">
        <v>1064</v>
      </c>
      <c r="C17" s="53">
        <v>829</v>
      </c>
      <c r="D17" s="53">
        <v>737</v>
      </c>
      <c r="E17" s="53">
        <v>0.61499999999999988</v>
      </c>
      <c r="F17" s="53">
        <v>9.2000000000000011</v>
      </c>
      <c r="G17" s="53">
        <v>23.002785754934013</v>
      </c>
      <c r="H17" s="53">
        <v>45.708531679238632</v>
      </c>
      <c r="I17" s="53">
        <v>4.1532583184406207</v>
      </c>
      <c r="J17" s="53">
        <v>0.5196364854669081</v>
      </c>
      <c r="K17" s="53">
        <v>7.874812833065703</v>
      </c>
      <c r="L17" s="53">
        <v>89</v>
      </c>
    </row>
    <row r="18" spans="1:12" ht="22.5" x14ac:dyDescent="0.55000000000000004">
      <c r="A18" s="29" t="s">
        <v>28</v>
      </c>
      <c r="B18" s="29" t="s">
        <v>1106</v>
      </c>
      <c r="C18" s="53">
        <v>717</v>
      </c>
      <c r="D18" s="53">
        <v>633</v>
      </c>
      <c r="E18" s="53">
        <v>2.4349999999999996</v>
      </c>
      <c r="F18" s="53">
        <v>8.4</v>
      </c>
      <c r="G18" s="53">
        <v>19.368578381387579</v>
      </c>
      <c r="H18" s="53">
        <v>39.533193261778166</v>
      </c>
      <c r="I18" s="53">
        <v>3.5921425986995481</v>
      </c>
      <c r="J18" s="53">
        <v>0.44799168971967795</v>
      </c>
      <c r="K18" s="53">
        <v>6.7635773722260382</v>
      </c>
      <c r="L18" s="53">
        <v>75</v>
      </c>
    </row>
    <row r="19" spans="1:12" ht="22.5" x14ac:dyDescent="0.55000000000000004">
      <c r="A19" s="29" t="s">
        <v>28</v>
      </c>
      <c r="B19" s="29" t="s">
        <v>1111</v>
      </c>
      <c r="C19" s="53">
        <v>708</v>
      </c>
      <c r="D19" s="53">
        <v>577</v>
      </c>
      <c r="E19" s="53">
        <v>0.81499999999999984</v>
      </c>
      <c r="F19" s="53">
        <v>13.100000000000001</v>
      </c>
      <c r="G19" s="53">
        <v>21.183638429019684</v>
      </c>
      <c r="H19" s="53">
        <v>39.036960710375091</v>
      </c>
      <c r="I19" s="53">
        <v>3.5470529426489259</v>
      </c>
      <c r="J19" s="53">
        <v>0.43613557694826871</v>
      </c>
      <c r="K19" s="53">
        <v>6.1652198163892962</v>
      </c>
      <c r="L19" s="53">
        <v>82</v>
      </c>
    </row>
    <row r="20" spans="1:12" ht="22.5" x14ac:dyDescent="0.55000000000000004">
      <c r="A20" s="29" t="s">
        <v>28</v>
      </c>
      <c r="B20" s="29" t="s">
        <v>1133</v>
      </c>
      <c r="C20" s="53">
        <v>784</v>
      </c>
      <c r="D20" s="53">
        <v>759</v>
      </c>
      <c r="E20" s="53">
        <v>4.8049999999999997</v>
      </c>
      <c r="F20" s="53">
        <v>2.5</v>
      </c>
      <c r="G20" s="53">
        <v>18.37460134750749</v>
      </c>
      <c r="H20" s="53">
        <v>43.227368922223263</v>
      </c>
      <c r="I20" s="53">
        <v>3.9278100381875114</v>
      </c>
      <c r="J20" s="53">
        <v>0.39751852392139292</v>
      </c>
      <c r="K20" s="53">
        <v>8.1098818728587094</v>
      </c>
      <c r="L20" s="53">
        <v>71</v>
      </c>
    </row>
    <row r="21" spans="1:12" ht="22.5" x14ac:dyDescent="0.55000000000000004">
      <c r="A21" s="29" t="s">
        <v>28</v>
      </c>
      <c r="B21" s="29" t="s">
        <v>1151</v>
      </c>
      <c r="C21" s="53">
        <v>762</v>
      </c>
      <c r="D21" s="53">
        <v>691</v>
      </c>
      <c r="E21" s="53">
        <v>7.3449999999999989</v>
      </c>
      <c r="F21" s="53">
        <v>7.1000000000000005</v>
      </c>
      <c r="G21" s="53">
        <v>18.389887174222487</v>
      </c>
      <c r="H21" s="53">
        <v>42.014356018793528</v>
      </c>
      <c r="I21" s="53">
        <v>3.8175908789526578</v>
      </c>
      <c r="J21" s="53">
        <v>0.36398266208226393</v>
      </c>
      <c r="K21" s="53">
        <v>7.3833048407712374</v>
      </c>
      <c r="L21" s="53">
        <v>71</v>
      </c>
    </row>
    <row r="22" spans="1:12" ht="22.5" x14ac:dyDescent="0.55000000000000004">
      <c r="A22" s="29" t="s">
        <v>28</v>
      </c>
      <c r="B22" s="29" t="s">
        <v>1157</v>
      </c>
      <c r="C22" s="53">
        <v>662</v>
      </c>
      <c r="D22" s="53">
        <v>504</v>
      </c>
      <c r="E22" s="53">
        <v>2.0799999999999996</v>
      </c>
      <c r="F22" s="53">
        <v>15.8</v>
      </c>
      <c r="G22" s="53">
        <v>20.473838172986568</v>
      </c>
      <c r="H22" s="53">
        <v>36.500661003203831</v>
      </c>
      <c r="I22" s="53">
        <v>3.3165947006124137</v>
      </c>
      <c r="J22" s="53">
        <v>0.35483651794431958</v>
      </c>
      <c r="K22" s="53">
        <v>5.3852180025306851</v>
      </c>
      <c r="L22" s="53">
        <v>79</v>
      </c>
    </row>
    <row r="23" spans="1:12" ht="22.5" x14ac:dyDescent="0.55000000000000004">
      <c r="A23" s="29" t="s">
        <v>28</v>
      </c>
      <c r="B23" s="29" t="s">
        <v>1163</v>
      </c>
      <c r="C23" s="53">
        <v>681</v>
      </c>
      <c r="D23" s="53">
        <v>633</v>
      </c>
      <c r="E23" s="53">
        <v>17.335000000000001</v>
      </c>
      <c r="F23" s="53">
        <v>4.8000000000000007</v>
      </c>
      <c r="G23" s="53">
        <v>12.177943077286741</v>
      </c>
      <c r="H23" s="53">
        <v>37.548263056165872</v>
      </c>
      <c r="I23" s="53">
        <v>3.4117839744970602</v>
      </c>
      <c r="J23" s="53">
        <v>0.35229592235044616</v>
      </c>
      <c r="K23" s="53">
        <v>6.7635773722260382</v>
      </c>
      <c r="L23" s="53">
        <v>47</v>
      </c>
    </row>
    <row r="24" spans="1:12" ht="22.5" x14ac:dyDescent="0.55000000000000004">
      <c r="A24" s="29" t="s">
        <v>28</v>
      </c>
      <c r="B24" s="29" t="s">
        <v>1202</v>
      </c>
      <c r="C24" s="53">
        <v>472</v>
      </c>
      <c r="D24" s="53">
        <v>428</v>
      </c>
      <c r="E24" s="53">
        <v>13.16</v>
      </c>
      <c r="F24" s="53">
        <v>4.4000000000000004</v>
      </c>
      <c r="G24" s="53">
        <v>8.3670045347071476</v>
      </c>
      <c r="H24" s="53">
        <v>26.024640473583393</v>
      </c>
      <c r="I24" s="53">
        <v>2.3647019617659506</v>
      </c>
      <c r="J24" s="53">
        <v>0.26777877559425745</v>
      </c>
      <c r="K24" s="53">
        <v>4.5731613196093903</v>
      </c>
      <c r="L24" s="53">
        <v>32</v>
      </c>
    </row>
    <row r="25" spans="1:12" ht="22.5" x14ac:dyDescent="0.55000000000000004">
      <c r="A25" s="29" t="s">
        <v>28</v>
      </c>
      <c r="B25" s="29" t="s">
        <v>1248</v>
      </c>
      <c r="C25" s="53">
        <v>364</v>
      </c>
      <c r="D25" s="53">
        <v>338</v>
      </c>
      <c r="E25" s="53">
        <v>4.1099999999999994</v>
      </c>
      <c r="F25" s="53">
        <v>2.6</v>
      </c>
      <c r="G25" s="53">
        <v>8.3289226199145929</v>
      </c>
      <c r="H25" s="53">
        <v>20.069849856746515</v>
      </c>
      <c r="I25" s="53">
        <v>1.8236260891584875</v>
      </c>
      <c r="J25" s="53">
        <v>0.16920366655196911</v>
      </c>
      <c r="K25" s="53">
        <v>3.6115152477289119</v>
      </c>
      <c r="L25" s="53">
        <v>32</v>
      </c>
    </row>
    <row r="26" spans="1:12" ht="22.5" x14ac:dyDescent="0.55000000000000004">
      <c r="A26" s="29" t="s">
        <v>28</v>
      </c>
      <c r="B26" s="29" t="s">
        <v>1256</v>
      </c>
      <c r="C26" s="53">
        <v>232</v>
      </c>
      <c r="D26" s="53">
        <v>202</v>
      </c>
      <c r="E26" s="53">
        <v>-0.71000000000000019</v>
      </c>
      <c r="F26" s="53">
        <v>3</v>
      </c>
      <c r="G26" s="53">
        <v>6.8802477486705715</v>
      </c>
      <c r="H26" s="53">
        <v>12.79177243616811</v>
      </c>
      <c r="I26" s="53">
        <v>1.1623111337493657</v>
      </c>
      <c r="J26" s="53">
        <v>0.14074899590058693</v>
      </c>
      <c r="K26" s="53">
        <v>2.1583611835539651</v>
      </c>
      <c r="L26" s="53">
        <v>27</v>
      </c>
    </row>
    <row r="27" spans="1:12" ht="22.5" x14ac:dyDescent="0.55000000000000004">
      <c r="A27" s="29" t="s">
        <v>28</v>
      </c>
      <c r="B27" s="29" t="s">
        <v>1264</v>
      </c>
      <c r="C27" s="53">
        <v>218</v>
      </c>
      <c r="D27" s="53">
        <v>172</v>
      </c>
      <c r="E27" s="53">
        <v>3.34</v>
      </c>
      <c r="F27" s="53">
        <v>4.6000000000000005</v>
      </c>
      <c r="G27" s="53">
        <v>5.6268411156408789</v>
      </c>
      <c r="H27" s="53">
        <v>12.019855133985551</v>
      </c>
      <c r="I27" s="53">
        <v>1.0921716687817316</v>
      </c>
      <c r="J27" s="53">
        <v>0.1136493095659372</v>
      </c>
      <c r="K27" s="53">
        <v>1.8378124929271384</v>
      </c>
      <c r="L27" s="53">
        <v>22</v>
      </c>
    </row>
    <row r="28" spans="1:12" ht="24" x14ac:dyDescent="0.6">
      <c r="A28" s="99" t="s">
        <v>1287</v>
      </c>
      <c r="B28" s="100"/>
      <c r="C28" s="35">
        <f t="shared" ref="C28:L28" si="0">SUM(C2:C27)</f>
        <v>256895</v>
      </c>
      <c r="D28" s="35">
        <f t="shared" si="0"/>
        <v>241865</v>
      </c>
      <c r="E28" s="35">
        <f t="shared" si="0"/>
        <v>2168.4749999999995</v>
      </c>
      <c r="F28" s="35">
        <f t="shared" si="0"/>
        <v>1503</v>
      </c>
      <c r="G28" s="35">
        <f t="shared" si="0"/>
        <v>6020.9565920381674</v>
      </c>
      <c r="H28" s="35">
        <f t="shared" si="0"/>
        <v>14164.406810299166</v>
      </c>
      <c r="I28" s="35">
        <f t="shared" si="0"/>
        <v>1287.0341323471705</v>
      </c>
      <c r="J28" s="35">
        <f t="shared" si="0"/>
        <v>146.6828109696377</v>
      </c>
      <c r="K28" s="35">
        <f t="shared" si="0"/>
        <v>2584.3169686152492</v>
      </c>
      <c r="L28" s="35">
        <f t="shared" si="0"/>
        <v>23246</v>
      </c>
    </row>
  </sheetData>
  <mergeCells count="1">
    <mergeCell ref="A28:B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109"/>
  <sheetViews>
    <sheetView rightToLeft="1" topLeftCell="A40" workbookViewId="0">
      <selection activeCell="E2" sqref="E2:E108"/>
    </sheetView>
  </sheetViews>
  <sheetFormatPr defaultRowHeight="15" x14ac:dyDescent="0.25"/>
  <cols>
    <col min="3" max="3" width="14.85546875" bestFit="1" customWidth="1"/>
    <col min="4" max="4" width="15.7109375" bestFit="1" customWidth="1"/>
    <col min="5" max="5" width="12.85546875" bestFit="1" customWidth="1"/>
    <col min="6" max="6" width="10.85546875" bestFit="1" customWidth="1"/>
    <col min="7" max="7" width="12.42578125" bestFit="1" customWidth="1"/>
    <col min="8" max="8" width="12.28515625" bestFit="1" customWidth="1"/>
    <col min="9" max="9" width="11.28515625" bestFit="1" customWidth="1"/>
    <col min="10" max="10" width="9.42578125" bestFit="1" customWidth="1"/>
    <col min="11" max="11" width="11.42578125" bestFit="1" customWidth="1"/>
    <col min="12" max="12" width="11.85546875" bestFit="1" customWidth="1"/>
  </cols>
  <sheetData>
    <row r="1" spans="1:12" ht="147" x14ac:dyDescent="0.25">
      <c r="A1" s="39" t="s">
        <v>0</v>
      </c>
      <c r="B1" s="39" t="s">
        <v>1</v>
      </c>
      <c r="C1" s="39" t="s">
        <v>2</v>
      </c>
      <c r="D1" s="39" t="s">
        <v>3</v>
      </c>
      <c r="E1" s="39" t="s">
        <v>1277</v>
      </c>
      <c r="F1" s="39" t="s">
        <v>1282</v>
      </c>
      <c r="G1" s="39" t="s">
        <v>1281</v>
      </c>
      <c r="H1" s="39" t="s">
        <v>1283</v>
      </c>
      <c r="I1" s="39" t="s">
        <v>1284</v>
      </c>
      <c r="J1" s="39" t="s">
        <v>1285</v>
      </c>
      <c r="K1" s="39" t="s">
        <v>1280</v>
      </c>
      <c r="L1" s="39" t="s">
        <v>1278</v>
      </c>
    </row>
    <row r="2" spans="1:12" ht="22.5" x14ac:dyDescent="0.55000000000000004">
      <c r="A2" s="29" t="s">
        <v>8</v>
      </c>
      <c r="B2" s="29" t="s">
        <v>8</v>
      </c>
      <c r="C2" s="53">
        <v>619091</v>
      </c>
      <c r="D2" s="53">
        <v>607765</v>
      </c>
      <c r="E2" s="53">
        <v>6900.5749999999998</v>
      </c>
      <c r="F2" s="53">
        <v>1132.5999999999999</v>
      </c>
      <c r="G2" s="53">
        <v>7386.3189434473079</v>
      </c>
      <c r="H2" s="53">
        <v>18888.330148404897</v>
      </c>
      <c r="I2" s="53">
        <v>2089.1532365089088</v>
      </c>
      <c r="J2" s="53">
        <v>302.15229931410124</v>
      </c>
      <c r="K2" s="53">
        <v>6222.0112749582204</v>
      </c>
      <c r="L2" s="53">
        <v>28516</v>
      </c>
    </row>
    <row r="3" spans="1:12" ht="22.5" x14ac:dyDescent="0.55000000000000004">
      <c r="A3" s="29" t="s">
        <v>8</v>
      </c>
      <c r="B3" s="29" t="s">
        <v>45</v>
      </c>
      <c r="C3" s="53">
        <v>91935</v>
      </c>
      <c r="D3" s="53">
        <v>88474</v>
      </c>
      <c r="E3" s="53">
        <v>374.83000000000004</v>
      </c>
      <c r="F3" s="53">
        <v>346.1</v>
      </c>
      <c r="G3" s="53">
        <v>1379.17209449199</v>
      </c>
      <c r="H3" s="53">
        <v>2804.9166151560989</v>
      </c>
      <c r="I3" s="53">
        <v>310.23921006515445</v>
      </c>
      <c r="J3" s="53">
        <v>46.909357842026424</v>
      </c>
      <c r="K3" s="53">
        <v>905.75506246765383</v>
      </c>
      <c r="L3" s="53">
        <v>5324</v>
      </c>
    </row>
    <row r="4" spans="1:12" ht="22.5" x14ac:dyDescent="0.55000000000000004">
      <c r="A4" s="29" t="s">
        <v>8</v>
      </c>
      <c r="B4" s="29" t="s">
        <v>50</v>
      </c>
      <c r="C4" s="53">
        <v>75180</v>
      </c>
      <c r="D4" s="53">
        <v>72044</v>
      </c>
      <c r="E4" s="53">
        <v>435.67999999999995</v>
      </c>
      <c r="F4" s="53">
        <v>313.60000000000002</v>
      </c>
      <c r="G4" s="53">
        <v>1092.3632710634256</v>
      </c>
      <c r="H4" s="53">
        <v>2293.7252529225593</v>
      </c>
      <c r="I4" s="53">
        <v>253.69863286776865</v>
      </c>
      <c r="J4" s="53">
        <v>38.072613230726773</v>
      </c>
      <c r="K4" s="53">
        <v>737.55247553427739</v>
      </c>
      <c r="L4" s="53">
        <v>4217</v>
      </c>
    </row>
    <row r="5" spans="1:12" ht="22.5" x14ac:dyDescent="0.55000000000000004">
      <c r="A5" s="29" t="s">
        <v>8</v>
      </c>
      <c r="B5" s="29" t="s">
        <v>55</v>
      </c>
      <c r="C5" s="53">
        <v>72799</v>
      </c>
      <c r="D5" s="53">
        <v>69184</v>
      </c>
      <c r="E5" s="53">
        <v>533.78</v>
      </c>
      <c r="F5" s="53">
        <v>361.5</v>
      </c>
      <c r="G5" s="53">
        <v>1037.0139417643279</v>
      </c>
      <c r="H5" s="53">
        <v>2221.0814669793749</v>
      </c>
      <c r="I5" s="53">
        <v>245.66383046210015</v>
      </c>
      <c r="J5" s="53">
        <v>36.247460884799082</v>
      </c>
      <c r="K5" s="53">
        <v>708.27314512469388</v>
      </c>
      <c r="L5" s="53">
        <v>4004</v>
      </c>
    </row>
    <row r="6" spans="1:12" ht="22.5" x14ac:dyDescent="0.55000000000000004">
      <c r="A6" s="29" t="s">
        <v>8</v>
      </c>
      <c r="B6" s="29" t="s">
        <v>77</v>
      </c>
      <c r="C6" s="53">
        <v>54300</v>
      </c>
      <c r="D6" s="53">
        <v>53549</v>
      </c>
      <c r="E6" s="53">
        <v>728.95499999999993</v>
      </c>
      <c r="F6" s="53">
        <v>75.100000000000009</v>
      </c>
      <c r="G6" s="53">
        <v>596.92555417701476</v>
      </c>
      <c r="H6" s="53">
        <v>1656.6810485992946</v>
      </c>
      <c r="I6" s="53">
        <v>183.23803890289756</v>
      </c>
      <c r="J6" s="53">
        <v>26.703117326521649</v>
      </c>
      <c r="K6" s="53">
        <v>548.20939304293222</v>
      </c>
      <c r="L6" s="53">
        <v>2304</v>
      </c>
    </row>
    <row r="7" spans="1:12" ht="22.5" x14ac:dyDescent="0.55000000000000004">
      <c r="A7" s="29" t="s">
        <v>8</v>
      </c>
      <c r="B7" s="29" t="s">
        <v>91</v>
      </c>
      <c r="C7" s="53">
        <v>43478</v>
      </c>
      <c r="D7" s="53">
        <v>42575</v>
      </c>
      <c r="E7" s="53">
        <v>356.22500000000002</v>
      </c>
      <c r="F7" s="53">
        <v>90.300000000000011</v>
      </c>
      <c r="G7" s="53">
        <v>567.14151626034084</v>
      </c>
      <c r="H7" s="53">
        <v>1326.5042105156563</v>
      </c>
      <c r="I7" s="53">
        <v>146.71866400405489</v>
      </c>
      <c r="J7" s="53">
        <v>20.790745284682597</v>
      </c>
      <c r="K7" s="53">
        <v>435.86275950629971</v>
      </c>
      <c r="L7" s="53">
        <v>2190</v>
      </c>
    </row>
    <row r="8" spans="1:12" ht="22.5" x14ac:dyDescent="0.55000000000000004">
      <c r="A8" s="29" t="s">
        <v>8</v>
      </c>
      <c r="B8" s="29" t="s">
        <v>138</v>
      </c>
      <c r="C8" s="53">
        <v>26631</v>
      </c>
      <c r="D8" s="53">
        <v>26358</v>
      </c>
      <c r="E8" s="53">
        <v>1627.1100000000001</v>
      </c>
      <c r="F8" s="53">
        <v>27.3</v>
      </c>
      <c r="G8" s="53">
        <v>-154.23941457002593</v>
      </c>
      <c r="H8" s="53">
        <v>812.50594853126734</v>
      </c>
      <c r="I8" s="53">
        <v>89.867628250885176</v>
      </c>
      <c r="J8" s="53">
        <v>13.622935877521957</v>
      </c>
      <c r="K8" s="53">
        <v>269.84076606146908</v>
      </c>
      <c r="L8" s="53">
        <v>-595</v>
      </c>
    </row>
    <row r="9" spans="1:12" ht="22.5" x14ac:dyDescent="0.55000000000000004">
      <c r="A9" s="29" t="s">
        <v>8</v>
      </c>
      <c r="B9" s="29" t="s">
        <v>52</v>
      </c>
      <c r="C9" s="53">
        <v>25118</v>
      </c>
      <c r="D9" s="53">
        <v>24916</v>
      </c>
      <c r="E9" s="53">
        <v>1100.8200000000002</v>
      </c>
      <c r="F9" s="53">
        <v>20.200000000000003</v>
      </c>
      <c r="G9" s="53">
        <v>4.6810074168799396</v>
      </c>
      <c r="H9" s="53">
        <v>766.34465154175109</v>
      </c>
      <c r="I9" s="53">
        <v>84.761934828047529</v>
      </c>
      <c r="J9" s="53">
        <v>12.174306898982399</v>
      </c>
      <c r="K9" s="53">
        <v>255.0782505192945</v>
      </c>
      <c r="L9" s="53">
        <v>18</v>
      </c>
    </row>
    <row r="10" spans="1:12" ht="22.5" x14ac:dyDescent="0.55000000000000004">
      <c r="A10" s="29" t="s">
        <v>8</v>
      </c>
      <c r="B10" s="29" t="s">
        <v>162</v>
      </c>
      <c r="C10" s="53">
        <v>21676</v>
      </c>
      <c r="D10" s="53">
        <v>21243</v>
      </c>
      <c r="E10" s="53">
        <v>113.18499999999999</v>
      </c>
      <c r="F10" s="53">
        <v>43.300000000000004</v>
      </c>
      <c r="G10" s="53">
        <v>304.60937790237796</v>
      </c>
      <c r="H10" s="53">
        <v>661.32998912409414</v>
      </c>
      <c r="I10" s="53">
        <v>73.146735382305849</v>
      </c>
      <c r="J10" s="53">
        <v>10.69933360954948</v>
      </c>
      <c r="K10" s="53">
        <v>217.47580975202175</v>
      </c>
      <c r="L10" s="53">
        <v>1176</v>
      </c>
    </row>
    <row r="11" spans="1:12" ht="22.5" x14ac:dyDescent="0.55000000000000004">
      <c r="A11" s="29" t="s">
        <v>8</v>
      </c>
      <c r="B11" s="29" t="s">
        <v>167</v>
      </c>
      <c r="C11" s="53">
        <v>20315</v>
      </c>
      <c r="D11" s="53">
        <v>19689</v>
      </c>
      <c r="E11" s="53">
        <v>94.454999999999998</v>
      </c>
      <c r="F11" s="53">
        <v>62.6</v>
      </c>
      <c r="G11" s="53">
        <v>296.4389077188352</v>
      </c>
      <c r="H11" s="53">
        <v>619.80617867945989</v>
      </c>
      <c r="I11" s="53">
        <v>68.553973486415543</v>
      </c>
      <c r="J11" s="53">
        <v>10.076159705668537</v>
      </c>
      <c r="K11" s="53">
        <v>201.56669106094034</v>
      </c>
      <c r="L11" s="53">
        <v>1144</v>
      </c>
    </row>
    <row r="12" spans="1:12" ht="22.5" x14ac:dyDescent="0.55000000000000004">
      <c r="A12" s="29" t="s">
        <v>8</v>
      </c>
      <c r="B12" s="29" t="s">
        <v>186</v>
      </c>
      <c r="C12" s="53">
        <v>19546</v>
      </c>
      <c r="D12" s="53">
        <v>19366</v>
      </c>
      <c r="E12" s="53">
        <v>294.87</v>
      </c>
      <c r="F12" s="53">
        <v>18</v>
      </c>
      <c r="G12" s="53">
        <v>200.87102380756468</v>
      </c>
      <c r="H12" s="53">
        <v>596.34415793594508</v>
      </c>
      <c r="I12" s="53">
        <v>65.958944906004334</v>
      </c>
      <c r="J12" s="53">
        <v>9.0796977006495148</v>
      </c>
      <c r="K12" s="53">
        <v>198.25996947971814</v>
      </c>
      <c r="L12" s="53">
        <v>775</v>
      </c>
    </row>
    <row r="13" spans="1:12" ht="22.5" x14ac:dyDescent="0.55000000000000004">
      <c r="A13" s="29" t="s">
        <v>8</v>
      </c>
      <c r="B13" s="29" t="s">
        <v>195</v>
      </c>
      <c r="C13" s="53">
        <v>17821</v>
      </c>
      <c r="D13" s="53">
        <v>17361</v>
      </c>
      <c r="E13" s="53">
        <v>119.19499999999998</v>
      </c>
      <c r="F13" s="53">
        <v>46</v>
      </c>
      <c r="G13" s="53">
        <v>244.63052405040708</v>
      </c>
      <c r="H13" s="53">
        <v>543.71478760751404</v>
      </c>
      <c r="I13" s="53">
        <v>60.137846985055937</v>
      </c>
      <c r="J13" s="53">
        <v>8.5991836323665325</v>
      </c>
      <c r="K13" s="53">
        <v>177.733725608664</v>
      </c>
      <c r="L13" s="53">
        <v>944</v>
      </c>
    </row>
    <row r="14" spans="1:12" ht="22.5" x14ac:dyDescent="0.55000000000000004">
      <c r="A14" s="29" t="s">
        <v>8</v>
      </c>
      <c r="B14" s="29" t="s">
        <v>226</v>
      </c>
      <c r="C14" s="53">
        <v>15411</v>
      </c>
      <c r="D14" s="53">
        <v>14943</v>
      </c>
      <c r="E14" s="53">
        <v>38.284999999999989</v>
      </c>
      <c r="F14" s="53">
        <v>46.800000000000004</v>
      </c>
      <c r="G14" s="53">
        <v>236.42580998200432</v>
      </c>
      <c r="H14" s="53">
        <v>470.1862180472142</v>
      </c>
      <c r="I14" s="53">
        <v>52.005182643325121</v>
      </c>
      <c r="J14" s="53">
        <v>7.3640822263310515</v>
      </c>
      <c r="K14" s="53">
        <v>152.97938262601613</v>
      </c>
      <c r="L14" s="53">
        <v>913</v>
      </c>
    </row>
    <row r="15" spans="1:12" ht="22.5" x14ac:dyDescent="0.55000000000000004">
      <c r="A15" s="29" t="s">
        <v>8</v>
      </c>
      <c r="B15" s="29" t="s">
        <v>249</v>
      </c>
      <c r="C15" s="53">
        <v>12350</v>
      </c>
      <c r="D15" s="53">
        <v>11927</v>
      </c>
      <c r="E15" s="53">
        <v>118.965</v>
      </c>
      <c r="F15" s="53">
        <v>42.300000000000004</v>
      </c>
      <c r="G15" s="53">
        <v>159.96647361209372</v>
      </c>
      <c r="H15" s="53">
        <v>376.7957817716628</v>
      </c>
      <c r="I15" s="53">
        <v>41.675686564471171</v>
      </c>
      <c r="J15" s="53">
        <v>6.3079988861323208</v>
      </c>
      <c r="K15" s="53">
        <v>122.10299783045535</v>
      </c>
      <c r="L15" s="53">
        <v>618</v>
      </c>
    </row>
    <row r="16" spans="1:12" ht="22.5" x14ac:dyDescent="0.55000000000000004">
      <c r="A16" s="29" t="s">
        <v>8</v>
      </c>
      <c r="B16" s="29" t="s">
        <v>265</v>
      </c>
      <c r="C16" s="53">
        <v>10928</v>
      </c>
      <c r="D16" s="53">
        <v>10382</v>
      </c>
      <c r="E16" s="53">
        <v>46.69</v>
      </c>
      <c r="F16" s="53">
        <v>54.6</v>
      </c>
      <c r="G16" s="53">
        <v>167.33337175484323</v>
      </c>
      <c r="H16" s="53">
        <v>333.41087475309564</v>
      </c>
      <c r="I16" s="53">
        <v>36.877077147898056</v>
      </c>
      <c r="J16" s="53">
        <v>5.8086894615394549</v>
      </c>
      <c r="K16" s="53">
        <v>106.28601689241111</v>
      </c>
      <c r="L16" s="53">
        <v>646</v>
      </c>
    </row>
    <row r="17" spans="1:12" ht="22.5" x14ac:dyDescent="0.55000000000000004">
      <c r="A17" s="29" t="s">
        <v>8</v>
      </c>
      <c r="B17" s="29" t="s">
        <v>285</v>
      </c>
      <c r="C17" s="53">
        <v>10440</v>
      </c>
      <c r="D17" s="53">
        <v>9829</v>
      </c>
      <c r="E17" s="53">
        <v>57.854999999999997</v>
      </c>
      <c r="F17" s="53">
        <v>61.1</v>
      </c>
      <c r="G17" s="53">
        <v>158.13040555623283</v>
      </c>
      <c r="H17" s="53">
        <v>318.52210216163235</v>
      </c>
      <c r="I17" s="53">
        <v>35.230296982435554</v>
      </c>
      <c r="J17" s="53">
        <v>5.2728677464101787</v>
      </c>
      <c r="K17" s="53">
        <v>100.62466384468397</v>
      </c>
      <c r="L17" s="53">
        <v>610</v>
      </c>
    </row>
    <row r="18" spans="1:12" ht="22.5" x14ac:dyDescent="0.55000000000000004">
      <c r="A18" s="29" t="s">
        <v>8</v>
      </c>
      <c r="B18" s="29" t="s">
        <v>309</v>
      </c>
      <c r="C18" s="53">
        <v>9011</v>
      </c>
      <c r="D18" s="53">
        <v>8874</v>
      </c>
      <c r="E18" s="53">
        <v>105.83</v>
      </c>
      <c r="F18" s="53">
        <v>13.700000000000001</v>
      </c>
      <c r="G18" s="53">
        <v>104.71829136072503</v>
      </c>
      <c r="H18" s="53">
        <v>274.92362668376143</v>
      </c>
      <c r="I18" s="53">
        <v>30.408065719226702</v>
      </c>
      <c r="J18" s="53">
        <v>4.4914739168714526</v>
      </c>
      <c r="K18" s="53">
        <v>90.847824494630743</v>
      </c>
      <c r="L18" s="53">
        <v>404</v>
      </c>
    </row>
    <row r="19" spans="1:12" ht="22.5" x14ac:dyDescent="0.55000000000000004">
      <c r="A19" s="29" t="s">
        <v>8</v>
      </c>
      <c r="B19" s="29" t="s">
        <v>320</v>
      </c>
      <c r="C19" s="53">
        <v>8906</v>
      </c>
      <c r="D19" s="53">
        <v>8784</v>
      </c>
      <c r="E19" s="53">
        <v>111.28</v>
      </c>
      <c r="F19" s="53">
        <v>12.200000000000001</v>
      </c>
      <c r="G19" s="53">
        <v>100.81850053979043</v>
      </c>
      <c r="H19" s="53">
        <v>271.72009979420477</v>
      </c>
      <c r="I19" s="53">
        <v>30.053738019690712</v>
      </c>
      <c r="J19" s="53">
        <v>4.2180168885924232</v>
      </c>
      <c r="K19" s="53">
        <v>89.926446964259242</v>
      </c>
      <c r="L19" s="53">
        <v>389</v>
      </c>
    </row>
    <row r="20" spans="1:12" ht="22.5" x14ac:dyDescent="0.55000000000000004">
      <c r="A20" s="29" t="s">
        <v>8</v>
      </c>
      <c r="B20" s="29" t="s">
        <v>322</v>
      </c>
      <c r="C20" s="53">
        <v>8304</v>
      </c>
      <c r="D20" s="53">
        <v>8062</v>
      </c>
      <c r="E20" s="53">
        <v>30.79</v>
      </c>
      <c r="F20" s="53">
        <v>24.200000000000003</v>
      </c>
      <c r="G20" s="53">
        <v>123.45964870066437</v>
      </c>
      <c r="H20" s="53">
        <v>253.35321229407998</v>
      </c>
      <c r="I20" s="53">
        <v>28.022259209017705</v>
      </c>
      <c r="J20" s="53">
        <v>4.1506925385316142</v>
      </c>
      <c r="K20" s="53">
        <v>82.534951665056695</v>
      </c>
      <c r="L20" s="53">
        <v>477</v>
      </c>
    </row>
    <row r="21" spans="1:12" ht="22.5" x14ac:dyDescent="0.55000000000000004">
      <c r="A21" s="29" t="s">
        <v>8</v>
      </c>
      <c r="B21" s="29" t="s">
        <v>331</v>
      </c>
      <c r="C21" s="53">
        <v>8189</v>
      </c>
      <c r="D21" s="53">
        <v>7913</v>
      </c>
      <c r="E21" s="53">
        <v>80.734999999999985</v>
      </c>
      <c r="F21" s="53">
        <v>27.6</v>
      </c>
      <c r="G21" s="53">
        <v>105.36359281751477</v>
      </c>
      <c r="H21" s="53">
        <v>249.84458760551794</v>
      </c>
      <c r="I21" s="53">
        <v>27.63418601428781</v>
      </c>
      <c r="J21" s="53">
        <v>3.9493357295396758</v>
      </c>
      <c r="K21" s="53">
        <v>81.009559975886077</v>
      </c>
      <c r="L21" s="53">
        <v>407</v>
      </c>
    </row>
    <row r="22" spans="1:12" ht="22.5" x14ac:dyDescent="0.55000000000000004">
      <c r="A22" s="29" t="s">
        <v>8</v>
      </c>
      <c r="B22" s="29" t="s">
        <v>334</v>
      </c>
      <c r="C22" s="53">
        <v>7582</v>
      </c>
      <c r="D22" s="53">
        <v>7270</v>
      </c>
      <c r="E22" s="53">
        <v>42.75</v>
      </c>
      <c r="F22" s="53">
        <v>31.200000000000003</v>
      </c>
      <c r="G22" s="53">
        <v>110.43108288700859</v>
      </c>
      <c r="H22" s="53">
        <v>231.32515120589048</v>
      </c>
      <c r="I22" s="53">
        <v>25.585834456017849</v>
      </c>
      <c r="J22" s="53">
        <v>3.8877116104908804</v>
      </c>
      <c r="K22" s="53">
        <v>74.426829397787401</v>
      </c>
      <c r="L22" s="53">
        <v>426</v>
      </c>
    </row>
    <row r="23" spans="1:12" ht="22.5" x14ac:dyDescent="0.55000000000000004">
      <c r="A23" s="29" t="s">
        <v>8</v>
      </c>
      <c r="B23" s="29" t="s">
        <v>341</v>
      </c>
      <c r="C23" s="53">
        <v>7768</v>
      </c>
      <c r="D23" s="53">
        <v>7577</v>
      </c>
      <c r="E23" s="53">
        <v>79.614999999999995</v>
      </c>
      <c r="F23" s="53">
        <v>19.100000000000001</v>
      </c>
      <c r="G23" s="53">
        <v>96.659175229722464</v>
      </c>
      <c r="H23" s="53">
        <v>236.99997026739081</v>
      </c>
      <c r="I23" s="53">
        <v>26.213500666624459</v>
      </c>
      <c r="J23" s="53">
        <v>3.7641552517980452</v>
      </c>
      <c r="K23" s="53">
        <v>77.569750529165788</v>
      </c>
      <c r="L23" s="53">
        <v>373</v>
      </c>
    </row>
    <row r="24" spans="1:12" ht="22.5" x14ac:dyDescent="0.55000000000000004">
      <c r="A24" s="29" t="s">
        <v>8</v>
      </c>
      <c r="B24" s="29" t="s">
        <v>350</v>
      </c>
      <c r="C24" s="53">
        <v>7063</v>
      </c>
      <c r="D24" s="53">
        <v>6884</v>
      </c>
      <c r="E24" s="53">
        <v>76.47999999999999</v>
      </c>
      <c r="F24" s="53">
        <v>17.900000000000002</v>
      </c>
      <c r="G24" s="53">
        <v>86.61259892871584</v>
      </c>
      <c r="H24" s="53">
        <v>215.49057543751047</v>
      </c>
      <c r="I24" s="53">
        <v>23.834443255454243</v>
      </c>
      <c r="J24" s="53">
        <v>3.4554184153635803</v>
      </c>
      <c r="K24" s="53">
        <v>70.475143545305158</v>
      </c>
      <c r="L24" s="53">
        <v>334</v>
      </c>
    </row>
    <row r="25" spans="1:12" ht="22.5" x14ac:dyDescent="0.55000000000000004">
      <c r="A25" s="29" t="s">
        <v>8</v>
      </c>
      <c r="B25" s="29" t="s">
        <v>357</v>
      </c>
      <c r="C25" s="53">
        <v>7092</v>
      </c>
      <c r="D25" s="53">
        <v>6978</v>
      </c>
      <c r="E25" s="53">
        <v>117.60999999999999</v>
      </c>
      <c r="F25" s="53">
        <v>11.4</v>
      </c>
      <c r="G25" s="53">
        <v>70.671616941492999</v>
      </c>
      <c r="H25" s="53">
        <v>216.37535905462613</v>
      </c>
      <c r="I25" s="53">
        <v>23.932305191516566</v>
      </c>
      <c r="J25" s="53">
        <v>3.3713014928619742</v>
      </c>
      <c r="K25" s="53">
        <v>71.437471188137621</v>
      </c>
      <c r="L25" s="53">
        <v>273</v>
      </c>
    </row>
    <row r="26" spans="1:12" ht="22.5" x14ac:dyDescent="0.55000000000000004">
      <c r="A26" s="29" t="s">
        <v>8</v>
      </c>
      <c r="B26" s="29" t="s">
        <v>360</v>
      </c>
      <c r="C26" s="53">
        <v>6880</v>
      </c>
      <c r="D26" s="53">
        <v>6737</v>
      </c>
      <c r="E26" s="53">
        <v>84.114999999999995</v>
      </c>
      <c r="F26" s="53">
        <v>14.3</v>
      </c>
      <c r="G26" s="53">
        <v>80.030467679506572</v>
      </c>
      <c r="H26" s="53">
        <v>209.90728571571174</v>
      </c>
      <c r="I26" s="53">
        <v>23.216900693405805</v>
      </c>
      <c r="J26" s="53">
        <v>3.3435706392900166</v>
      </c>
      <c r="K26" s="53">
        <v>68.970226912365021</v>
      </c>
      <c r="L26" s="53">
        <v>309</v>
      </c>
    </row>
    <row r="27" spans="1:12" ht="22.5" x14ac:dyDescent="0.55000000000000004">
      <c r="A27" s="29" t="s">
        <v>8</v>
      </c>
      <c r="B27" s="29" t="s">
        <v>378</v>
      </c>
      <c r="C27" s="53">
        <v>5881</v>
      </c>
      <c r="D27" s="53">
        <v>5614</v>
      </c>
      <c r="E27" s="53">
        <v>20.330000000000002</v>
      </c>
      <c r="F27" s="53">
        <v>26.700000000000003</v>
      </c>
      <c r="G27" s="53">
        <v>90.89814073798081</v>
      </c>
      <c r="H27" s="53">
        <v>179.42801559507279</v>
      </c>
      <c r="I27" s="53">
        <v>19.845725723534816</v>
      </c>
      <c r="J27" s="53">
        <v>3.0932226556542854</v>
      </c>
      <c r="K27" s="53">
        <v>57.473482838951647</v>
      </c>
      <c r="L27" s="53">
        <v>351</v>
      </c>
    </row>
    <row r="28" spans="1:12" ht="22.5" x14ac:dyDescent="0.55000000000000004">
      <c r="A28" s="29" t="s">
        <v>8</v>
      </c>
      <c r="B28" s="29" t="s">
        <v>392</v>
      </c>
      <c r="C28" s="53">
        <v>5665</v>
      </c>
      <c r="D28" s="53">
        <v>5435</v>
      </c>
      <c r="E28" s="53">
        <v>28.625</v>
      </c>
      <c r="F28" s="53">
        <v>23</v>
      </c>
      <c r="G28" s="53">
        <v>83.558438302933595</v>
      </c>
      <c r="H28" s="53">
        <v>172.83790313655626</v>
      </c>
      <c r="I28" s="53">
        <v>19.116823027346495</v>
      </c>
      <c r="J28" s="53">
        <v>2.9427057448776033</v>
      </c>
      <c r="K28" s="53">
        <v>55.640965306323871</v>
      </c>
      <c r="L28" s="53">
        <v>323</v>
      </c>
    </row>
    <row r="29" spans="1:12" ht="22.5" x14ac:dyDescent="0.55000000000000004">
      <c r="A29" s="29" t="s">
        <v>8</v>
      </c>
      <c r="B29" s="29" t="s">
        <v>393</v>
      </c>
      <c r="C29" s="53">
        <v>6011</v>
      </c>
      <c r="D29" s="53">
        <v>5679</v>
      </c>
      <c r="E29" s="53">
        <v>11.605</v>
      </c>
      <c r="F29" s="53">
        <v>33.200000000000003</v>
      </c>
      <c r="G29" s="53">
        <v>98.054482643539686</v>
      </c>
      <c r="H29" s="53">
        <v>183.39428698214292</v>
      </c>
      <c r="I29" s="53">
        <v>20.284417161055565</v>
      </c>
      <c r="J29" s="53">
        <v>2.9171317354723527</v>
      </c>
      <c r="K29" s="53">
        <v>58.138922166442185</v>
      </c>
      <c r="L29" s="53">
        <v>379</v>
      </c>
    </row>
    <row r="30" spans="1:12" ht="22.5" x14ac:dyDescent="0.55000000000000004">
      <c r="A30" s="29" t="s">
        <v>8</v>
      </c>
      <c r="B30" s="29" t="s">
        <v>398</v>
      </c>
      <c r="C30" s="53">
        <v>5774</v>
      </c>
      <c r="D30" s="53">
        <v>5515</v>
      </c>
      <c r="E30" s="53">
        <v>32.325000000000003</v>
      </c>
      <c r="F30" s="53">
        <v>25.900000000000002</v>
      </c>
      <c r="G30" s="53">
        <v>84.877798231730139</v>
      </c>
      <c r="H30" s="53">
        <v>176.16346914571506</v>
      </c>
      <c r="I30" s="53">
        <v>19.484648924960045</v>
      </c>
      <c r="J30" s="53">
        <v>2.8809275655311852</v>
      </c>
      <c r="K30" s="53">
        <v>56.459967555542995</v>
      </c>
      <c r="L30" s="53">
        <v>328</v>
      </c>
    </row>
    <row r="31" spans="1:12" ht="22.5" x14ac:dyDescent="0.55000000000000004">
      <c r="A31" s="29" t="s">
        <v>8</v>
      </c>
      <c r="B31" s="29" t="s">
        <v>415</v>
      </c>
      <c r="C31" s="53">
        <v>5790</v>
      </c>
      <c r="D31" s="53">
        <v>5643</v>
      </c>
      <c r="E31" s="53">
        <v>39.784999999999997</v>
      </c>
      <c r="F31" s="53">
        <v>14.700000000000001</v>
      </c>
      <c r="G31" s="53">
        <v>79.042979826432187</v>
      </c>
      <c r="H31" s="53">
        <v>176.65162562412368</v>
      </c>
      <c r="I31" s="53">
        <v>19.538641717270291</v>
      </c>
      <c r="J31" s="53">
        <v>2.7646120408265844</v>
      </c>
      <c r="K31" s="53">
        <v>57.770371154293585</v>
      </c>
      <c r="L31" s="53">
        <v>305</v>
      </c>
    </row>
    <row r="32" spans="1:12" ht="22.5" x14ac:dyDescent="0.55000000000000004">
      <c r="A32" s="29" t="s">
        <v>8</v>
      </c>
      <c r="B32" s="29" t="s">
        <v>419</v>
      </c>
      <c r="C32" s="53">
        <v>5408</v>
      </c>
      <c r="D32" s="53">
        <v>5225</v>
      </c>
      <c r="E32" s="53">
        <v>33.575000000000003</v>
      </c>
      <c r="F32" s="53">
        <v>18.3</v>
      </c>
      <c r="G32" s="53">
        <v>76.460693530456979</v>
      </c>
      <c r="H32" s="53">
        <v>164.99688970211761</v>
      </c>
      <c r="I32" s="53">
        <v>18.249563800863168</v>
      </c>
      <c r="J32" s="53">
        <v>2.7384217902308459</v>
      </c>
      <c r="K32" s="53">
        <v>53.491084402123697</v>
      </c>
      <c r="L32" s="53">
        <v>295</v>
      </c>
    </row>
    <row r="33" spans="1:12" ht="22.5" x14ac:dyDescent="0.55000000000000004">
      <c r="A33" s="29" t="s">
        <v>8</v>
      </c>
      <c r="B33" s="29" t="s">
        <v>440</v>
      </c>
      <c r="C33" s="53">
        <v>5093</v>
      </c>
      <c r="D33" s="53">
        <v>4979</v>
      </c>
      <c r="E33" s="53">
        <v>91.704999999999998</v>
      </c>
      <c r="F33" s="53">
        <v>11.4</v>
      </c>
      <c r="G33" s="53">
        <v>49.225545141509855</v>
      </c>
      <c r="H33" s="53">
        <v>155.38630903344767</v>
      </c>
      <c r="I33" s="53">
        <v>17.186580702255199</v>
      </c>
      <c r="J33" s="53">
        <v>2.4255253257605873</v>
      </c>
      <c r="K33" s="53">
        <v>50.972652485774901</v>
      </c>
      <c r="L33" s="53">
        <v>190</v>
      </c>
    </row>
    <row r="34" spans="1:12" ht="22.5" x14ac:dyDescent="0.55000000000000004">
      <c r="A34" s="29" t="s">
        <v>8</v>
      </c>
      <c r="B34" s="29" t="s">
        <v>444</v>
      </c>
      <c r="C34" s="53">
        <v>5017</v>
      </c>
      <c r="D34" s="53">
        <v>4765</v>
      </c>
      <c r="E34" s="53">
        <v>7.375</v>
      </c>
      <c r="F34" s="53">
        <v>25.200000000000003</v>
      </c>
      <c r="G34" s="53">
        <v>81.872496835231033</v>
      </c>
      <c r="H34" s="53">
        <v>153.06756576100665</v>
      </c>
      <c r="I34" s="53">
        <v>16.930114938781529</v>
      </c>
      <c r="J34" s="53">
        <v>2.3993350751648492</v>
      </c>
      <c r="K34" s="53">
        <v>48.781821469113758</v>
      </c>
      <c r="L34" s="53">
        <v>316</v>
      </c>
    </row>
    <row r="35" spans="1:12" ht="22.5" x14ac:dyDescent="0.55000000000000004">
      <c r="A35" s="29" t="s">
        <v>8</v>
      </c>
      <c r="B35" s="29" t="s">
        <v>457</v>
      </c>
      <c r="C35" s="53">
        <v>4763</v>
      </c>
      <c r="D35" s="53">
        <v>4659</v>
      </c>
      <c r="E35" s="53">
        <v>18.305</v>
      </c>
      <c r="F35" s="53">
        <v>10.4</v>
      </c>
      <c r="G35" s="53">
        <v>69.535719074342879</v>
      </c>
      <c r="H35" s="53">
        <v>145.31808166626962</v>
      </c>
      <c r="I35" s="53">
        <v>16.072979360856372</v>
      </c>
      <c r="J35" s="53">
        <v>2.2682297618885365</v>
      </c>
      <c r="K35" s="53">
        <v>47.696643488898431</v>
      </c>
      <c r="L35" s="53">
        <v>268</v>
      </c>
    </row>
    <row r="36" spans="1:12" ht="22.5" x14ac:dyDescent="0.55000000000000004">
      <c r="A36" s="29" t="s">
        <v>8</v>
      </c>
      <c r="B36" s="29" t="s">
        <v>459</v>
      </c>
      <c r="C36" s="53">
        <v>4515</v>
      </c>
      <c r="D36" s="53">
        <v>4322</v>
      </c>
      <c r="E36" s="53">
        <v>6.9899999999999975</v>
      </c>
      <c r="F36" s="53">
        <v>19.3</v>
      </c>
      <c r="G36" s="53">
        <v>72.463594215282399</v>
      </c>
      <c r="H36" s="53">
        <v>137.75165625093584</v>
      </c>
      <c r="I36" s="53">
        <v>15.23609108004756</v>
      </c>
      <c r="J36" s="53">
        <v>2.2543643351025575</v>
      </c>
      <c r="K36" s="53">
        <v>44.246596514062887</v>
      </c>
      <c r="L36" s="53">
        <v>280</v>
      </c>
    </row>
    <row r="37" spans="1:12" ht="22.5" x14ac:dyDescent="0.55000000000000004">
      <c r="A37" s="29" t="s">
        <v>8</v>
      </c>
      <c r="B37" s="29" t="s">
        <v>456</v>
      </c>
      <c r="C37" s="53">
        <v>4564</v>
      </c>
      <c r="D37" s="53">
        <v>4472</v>
      </c>
      <c r="E37" s="53">
        <v>88.24</v>
      </c>
      <c r="F37" s="53">
        <v>9.2000000000000011</v>
      </c>
      <c r="G37" s="53">
        <v>41.674581563631406</v>
      </c>
      <c r="H37" s="53">
        <v>139.24663546606226</v>
      </c>
      <c r="I37" s="53">
        <v>15.401444006497687</v>
      </c>
      <c r="J37" s="53">
        <v>2.1756395230177219</v>
      </c>
      <c r="K37" s="53">
        <v>45.782225731348738</v>
      </c>
      <c r="L37" s="53">
        <v>161</v>
      </c>
    </row>
    <row r="38" spans="1:12" ht="22.5" x14ac:dyDescent="0.55000000000000004">
      <c r="A38" s="29" t="s">
        <v>8</v>
      </c>
      <c r="B38" s="29" t="s">
        <v>476</v>
      </c>
      <c r="C38" s="53">
        <v>3943</v>
      </c>
      <c r="D38" s="53">
        <v>3435</v>
      </c>
      <c r="E38" s="53">
        <v>4.2249999999999996</v>
      </c>
      <c r="F38" s="53">
        <v>50.800000000000004</v>
      </c>
      <c r="G38" s="53">
        <v>74.54052445267709</v>
      </c>
      <c r="H38" s="53">
        <v>120.30006214782723</v>
      </c>
      <c r="I38" s="53">
        <v>13.305848754956262</v>
      </c>
      <c r="J38" s="53">
        <v>2.115556006945146</v>
      </c>
      <c r="K38" s="53">
        <v>35.16590907584591</v>
      </c>
      <c r="L38" s="53">
        <v>288</v>
      </c>
    </row>
    <row r="39" spans="1:12" ht="22.5" x14ac:dyDescent="0.55000000000000004">
      <c r="A39" s="29" t="s">
        <v>8</v>
      </c>
      <c r="B39" s="29" t="s">
        <v>478</v>
      </c>
      <c r="C39" s="53">
        <v>4286</v>
      </c>
      <c r="D39" s="53">
        <v>4201</v>
      </c>
      <c r="E39" s="53">
        <v>14.994999999999999</v>
      </c>
      <c r="F39" s="53">
        <v>8.5</v>
      </c>
      <c r="G39" s="53">
        <v>62.79971695346903</v>
      </c>
      <c r="H39" s="53">
        <v>130.76491665371228</v>
      </c>
      <c r="I39" s="53">
        <v>14.463319240107163</v>
      </c>
      <c r="J39" s="53">
        <v>2.0956822285519099</v>
      </c>
      <c r="K39" s="53">
        <v>43.007855612118966</v>
      </c>
      <c r="L39" s="53">
        <v>242</v>
      </c>
    </row>
    <row r="40" spans="1:12" ht="22.5" x14ac:dyDescent="0.55000000000000004">
      <c r="A40" s="29" t="s">
        <v>8</v>
      </c>
      <c r="B40" s="29" t="s">
        <v>485</v>
      </c>
      <c r="C40" s="53">
        <v>4209</v>
      </c>
      <c r="D40" s="53">
        <v>4104</v>
      </c>
      <c r="E40" s="53">
        <v>25.779999999999994</v>
      </c>
      <c r="F40" s="53">
        <v>10.5</v>
      </c>
      <c r="G40" s="53">
        <v>58.476689472693572</v>
      </c>
      <c r="H40" s="53">
        <v>128.41566360137074</v>
      </c>
      <c r="I40" s="53">
        <v>14.203478927114103</v>
      </c>
      <c r="J40" s="53">
        <v>2.0750381486705631</v>
      </c>
      <c r="K40" s="53">
        <v>42.014815384940789</v>
      </c>
      <c r="L40" s="53">
        <v>226</v>
      </c>
    </row>
    <row r="41" spans="1:12" ht="22.5" x14ac:dyDescent="0.55000000000000004">
      <c r="A41" s="29" t="s">
        <v>8</v>
      </c>
      <c r="B41" s="29" t="s">
        <v>492</v>
      </c>
      <c r="C41" s="53">
        <v>4176</v>
      </c>
      <c r="D41" s="53">
        <v>4034</v>
      </c>
      <c r="E41" s="53">
        <v>17.63</v>
      </c>
      <c r="F41" s="53">
        <v>14.200000000000001</v>
      </c>
      <c r="G41" s="53">
        <v>61.989661344955117</v>
      </c>
      <c r="H41" s="53">
        <v>127.40884086465294</v>
      </c>
      <c r="I41" s="53">
        <v>14.092118792974221</v>
      </c>
      <c r="J41" s="53">
        <v>2.0409908228961036</v>
      </c>
      <c r="K41" s="53">
        <v>41.298188416874055</v>
      </c>
      <c r="L41" s="53">
        <v>239</v>
      </c>
    </row>
    <row r="42" spans="1:12" ht="22.5" x14ac:dyDescent="0.55000000000000004">
      <c r="A42" s="29" t="s">
        <v>8</v>
      </c>
      <c r="B42" s="29" t="s">
        <v>504</v>
      </c>
      <c r="C42" s="53">
        <v>3900</v>
      </c>
      <c r="D42" s="53">
        <v>3801</v>
      </c>
      <c r="E42" s="53">
        <v>18.494999999999997</v>
      </c>
      <c r="F42" s="53">
        <v>9.9</v>
      </c>
      <c r="G42" s="53">
        <v>56.109740940454103</v>
      </c>
      <c r="H42" s="53">
        <v>118.98814161210404</v>
      </c>
      <c r="I42" s="53">
        <v>13.160743125622476</v>
      </c>
      <c r="J42" s="53">
        <v>1.9587226239659623</v>
      </c>
      <c r="K42" s="53">
        <v>38.912844366023378</v>
      </c>
      <c r="L42" s="53">
        <v>217</v>
      </c>
    </row>
    <row r="43" spans="1:12" ht="22.5" x14ac:dyDescent="0.55000000000000004">
      <c r="A43" s="29" t="s">
        <v>8</v>
      </c>
      <c r="B43" s="29" t="s">
        <v>523</v>
      </c>
      <c r="C43" s="53">
        <v>3707</v>
      </c>
      <c r="D43" s="53">
        <v>3620</v>
      </c>
      <c r="E43" s="53">
        <v>8.1</v>
      </c>
      <c r="F43" s="53">
        <v>8.7000000000000011</v>
      </c>
      <c r="G43" s="53">
        <v>56.437394524254913</v>
      </c>
      <c r="H43" s="53">
        <v>113.09975409129991</v>
      </c>
      <c r="I43" s="53">
        <v>12.509455068380133</v>
      </c>
      <c r="J43" s="53">
        <v>1.8237658032491002</v>
      </c>
      <c r="K43" s="53">
        <v>37.059851777165122</v>
      </c>
      <c r="L43" s="53">
        <v>218</v>
      </c>
    </row>
    <row r="44" spans="1:12" ht="22.5" x14ac:dyDescent="0.55000000000000004">
      <c r="A44" s="29" t="s">
        <v>8</v>
      </c>
      <c r="B44" s="29" t="s">
        <v>534</v>
      </c>
      <c r="C44" s="53">
        <v>3647</v>
      </c>
      <c r="D44" s="53">
        <v>3551</v>
      </c>
      <c r="E44" s="53">
        <v>26.645</v>
      </c>
      <c r="F44" s="53">
        <v>9.6000000000000014</v>
      </c>
      <c r="G44" s="53">
        <v>49.341317162776178</v>
      </c>
      <c r="H44" s="53">
        <v>111.26916729726754</v>
      </c>
      <c r="I44" s="53">
        <v>12.306982097216711</v>
      </c>
      <c r="J44" s="53">
        <v>1.7384163983665184</v>
      </c>
      <c r="K44" s="53">
        <v>36.353462337213628</v>
      </c>
      <c r="L44" s="53">
        <v>190</v>
      </c>
    </row>
    <row r="45" spans="1:12" ht="22.5" x14ac:dyDescent="0.55000000000000004">
      <c r="A45" s="29" t="s">
        <v>8</v>
      </c>
      <c r="B45" s="29" t="s">
        <v>559</v>
      </c>
      <c r="C45" s="53">
        <v>3065</v>
      </c>
      <c r="D45" s="53">
        <v>2963</v>
      </c>
      <c r="E45" s="53">
        <v>8.0849999999999991</v>
      </c>
      <c r="F45" s="53">
        <v>10.200000000000001</v>
      </c>
      <c r="G45" s="53">
        <v>47.086332848011644</v>
      </c>
      <c r="H45" s="53">
        <v>93.512475395153558</v>
      </c>
      <c r="I45" s="53">
        <v>10.34299427693151</v>
      </c>
      <c r="J45" s="53">
        <v>1.6086976277688043</v>
      </c>
      <c r="K45" s="53">
        <v>30.333795805453107</v>
      </c>
      <c r="L45" s="53">
        <v>182</v>
      </c>
    </row>
    <row r="46" spans="1:12" ht="22.5" x14ac:dyDescent="0.55000000000000004">
      <c r="A46" s="29" t="s">
        <v>8</v>
      </c>
      <c r="B46" s="29" t="s">
        <v>475</v>
      </c>
      <c r="C46" s="53">
        <v>3238</v>
      </c>
      <c r="D46" s="53">
        <v>3114</v>
      </c>
      <c r="E46" s="53">
        <v>9.8299999999999983</v>
      </c>
      <c r="F46" s="53">
        <v>12.4</v>
      </c>
      <c r="G46" s="53">
        <v>49.843776705454836</v>
      </c>
      <c r="H46" s="53">
        <v>98.790667317946898</v>
      </c>
      <c r="I46" s="53">
        <v>10.926791343786045</v>
      </c>
      <c r="J46" s="53">
        <v>1.58358579925642</v>
      </c>
      <c r="K46" s="53">
        <v>31.879662550854192</v>
      </c>
      <c r="L46" s="53">
        <v>192</v>
      </c>
    </row>
    <row r="47" spans="1:12" ht="22.5" x14ac:dyDescent="0.55000000000000004">
      <c r="A47" s="29" t="s">
        <v>8</v>
      </c>
      <c r="B47" s="29" t="s">
        <v>568</v>
      </c>
      <c r="C47" s="53">
        <v>3163</v>
      </c>
      <c r="D47" s="53">
        <v>3062</v>
      </c>
      <c r="E47" s="53">
        <v>-3.1099999999999994</v>
      </c>
      <c r="F47" s="53">
        <v>10.100000000000001</v>
      </c>
      <c r="G47" s="53">
        <v>52.493036251887737</v>
      </c>
      <c r="H47" s="53">
        <v>96.502433825406428</v>
      </c>
      <c r="I47" s="53">
        <v>10.673700129831767</v>
      </c>
      <c r="J47" s="53">
        <v>1.5714150357442829</v>
      </c>
      <c r="K47" s="53">
        <v>31.347311088861769</v>
      </c>
      <c r="L47" s="53">
        <v>203</v>
      </c>
    </row>
    <row r="48" spans="1:12" ht="22.5" x14ac:dyDescent="0.55000000000000004">
      <c r="A48" s="29" t="s">
        <v>8</v>
      </c>
      <c r="B48" s="29" t="s">
        <v>581</v>
      </c>
      <c r="C48" s="53">
        <v>2927</v>
      </c>
      <c r="D48" s="53">
        <v>2808</v>
      </c>
      <c r="E48" s="53">
        <v>22.46</v>
      </c>
      <c r="F48" s="53">
        <v>11.9</v>
      </c>
      <c r="G48" s="53">
        <v>40.494011479429979</v>
      </c>
      <c r="H48" s="53">
        <v>89.302125768879108</v>
      </c>
      <c r="I48" s="53">
        <v>9.8773064432556374</v>
      </c>
      <c r="J48" s="53">
        <v>1.5288943936006139</v>
      </c>
      <c r="K48" s="53">
        <v>28.746978947591067</v>
      </c>
      <c r="L48" s="53">
        <v>156</v>
      </c>
    </row>
    <row r="49" spans="1:12" ht="22.5" x14ac:dyDescent="0.55000000000000004">
      <c r="A49" s="29" t="s">
        <v>8</v>
      </c>
      <c r="B49" s="29" t="s">
        <v>580</v>
      </c>
      <c r="C49" s="53">
        <v>3104</v>
      </c>
      <c r="D49" s="53">
        <v>3029</v>
      </c>
      <c r="E49" s="53">
        <v>-1.2450000000000017</v>
      </c>
      <c r="F49" s="53">
        <v>7.5</v>
      </c>
      <c r="G49" s="53">
        <v>50.130079899356843</v>
      </c>
      <c r="H49" s="53">
        <v>94.702356811274598</v>
      </c>
      <c r="I49" s="53">
        <v>10.474601708187734</v>
      </c>
      <c r="J49" s="53">
        <v>1.5288943936006139</v>
      </c>
      <c r="K49" s="53">
        <v>31.009472661058879</v>
      </c>
      <c r="L49" s="53">
        <v>194</v>
      </c>
    </row>
    <row r="50" spans="1:12" ht="22.5" x14ac:dyDescent="0.55000000000000004">
      <c r="A50" s="29" t="s">
        <v>8</v>
      </c>
      <c r="B50" s="29" t="s">
        <v>583</v>
      </c>
      <c r="C50" s="53">
        <v>3291</v>
      </c>
      <c r="D50" s="53">
        <v>3224</v>
      </c>
      <c r="E50" s="53">
        <v>8.2799999999999976</v>
      </c>
      <c r="F50" s="53">
        <v>6.7</v>
      </c>
      <c r="G50" s="53">
        <v>49.434692483399004</v>
      </c>
      <c r="H50" s="53">
        <v>100.40768565267548</v>
      </c>
      <c r="I50" s="53">
        <v>11.105642468313736</v>
      </c>
      <c r="J50" s="53">
        <v>1.5258131876481744</v>
      </c>
      <c r="K50" s="53">
        <v>33.005790643530482</v>
      </c>
      <c r="L50" s="53">
        <v>191</v>
      </c>
    </row>
    <row r="51" spans="1:12" ht="22.5" x14ac:dyDescent="0.55000000000000004">
      <c r="A51" s="29" t="s">
        <v>8</v>
      </c>
      <c r="B51" s="29" t="s">
        <v>584</v>
      </c>
      <c r="C51" s="53">
        <v>3137</v>
      </c>
      <c r="D51" s="53">
        <v>3046</v>
      </c>
      <c r="E51" s="53">
        <v>15.969999999999999</v>
      </c>
      <c r="F51" s="53">
        <v>9.1</v>
      </c>
      <c r="G51" s="53">
        <v>45.125065536395425</v>
      </c>
      <c r="H51" s="53">
        <v>95.709179547992406</v>
      </c>
      <c r="I51" s="53">
        <v>10.585961842327617</v>
      </c>
      <c r="J51" s="53">
        <v>1.5235022831838445</v>
      </c>
      <c r="K51" s="53">
        <v>31.183510639017943</v>
      </c>
      <c r="L51" s="53">
        <v>174</v>
      </c>
    </row>
    <row r="52" spans="1:12" ht="22.5" x14ac:dyDescent="0.55000000000000004">
      <c r="A52" s="29" t="s">
        <v>8</v>
      </c>
      <c r="B52" s="29" t="s">
        <v>589</v>
      </c>
      <c r="C52" s="53">
        <v>2995</v>
      </c>
      <c r="D52" s="53">
        <v>2915</v>
      </c>
      <c r="E52" s="53">
        <v>34.924999999999997</v>
      </c>
      <c r="F52" s="53">
        <v>8</v>
      </c>
      <c r="G52" s="53">
        <v>35.973019202313999</v>
      </c>
      <c r="H52" s="53">
        <v>91.376790802115792</v>
      </c>
      <c r="I52" s="53">
        <v>10.106775810574183</v>
      </c>
      <c r="J52" s="53">
        <v>1.4962336105047527</v>
      </c>
      <c r="K52" s="53">
        <v>29.842394455921635</v>
      </c>
      <c r="L52" s="53">
        <v>139</v>
      </c>
    </row>
    <row r="53" spans="1:12" ht="22.5" x14ac:dyDescent="0.55000000000000004">
      <c r="A53" s="29" t="s">
        <v>8</v>
      </c>
      <c r="B53" s="29" t="s">
        <v>590</v>
      </c>
      <c r="C53" s="53">
        <v>2920</v>
      </c>
      <c r="D53" s="53">
        <v>2855</v>
      </c>
      <c r="E53" s="53">
        <v>35.424999999999997</v>
      </c>
      <c r="F53" s="53">
        <v>6.5</v>
      </c>
      <c r="G53" s="53">
        <v>34.171938446664832</v>
      </c>
      <c r="H53" s="53">
        <v>89.088557309575336</v>
      </c>
      <c r="I53" s="53">
        <v>9.8536845966199049</v>
      </c>
      <c r="J53" s="53">
        <v>1.4928442839570686</v>
      </c>
      <c r="K53" s="53">
        <v>29.228142769007299</v>
      </c>
      <c r="L53" s="53">
        <v>132</v>
      </c>
    </row>
    <row r="54" spans="1:12" ht="22.5" x14ac:dyDescent="0.55000000000000004">
      <c r="A54" s="29" t="s">
        <v>8</v>
      </c>
      <c r="B54" s="29" t="s">
        <v>594</v>
      </c>
      <c r="C54" s="53">
        <v>3005</v>
      </c>
      <c r="D54" s="53">
        <v>2890</v>
      </c>
      <c r="E54" s="53">
        <v>31.95</v>
      </c>
      <c r="F54" s="53">
        <v>11.5</v>
      </c>
      <c r="G54" s="53">
        <v>38.277407316818824</v>
      </c>
      <c r="H54" s="53">
        <v>91.681888601121187</v>
      </c>
      <c r="I54" s="53">
        <v>10.140521305768088</v>
      </c>
      <c r="J54" s="53">
        <v>1.4621862847302929</v>
      </c>
      <c r="K54" s="53">
        <v>29.586456253040662</v>
      </c>
      <c r="L54" s="53">
        <v>148</v>
      </c>
    </row>
    <row r="55" spans="1:12" ht="22.5" x14ac:dyDescent="0.55000000000000004">
      <c r="A55" s="29" t="s">
        <v>8</v>
      </c>
      <c r="B55" s="29" t="s">
        <v>595</v>
      </c>
      <c r="C55" s="53">
        <v>3080</v>
      </c>
      <c r="D55" s="53">
        <v>2907</v>
      </c>
      <c r="E55" s="53">
        <v>15.465</v>
      </c>
      <c r="F55" s="53">
        <v>17.3</v>
      </c>
      <c r="G55" s="53">
        <v>47.018441140285411</v>
      </c>
      <c r="H55" s="53">
        <v>93.970122093661658</v>
      </c>
      <c r="I55" s="53">
        <v>10.393612519722366</v>
      </c>
      <c r="J55" s="53">
        <v>1.4578725963968773</v>
      </c>
      <c r="K55" s="53">
        <v>29.760494230999726</v>
      </c>
      <c r="L55" s="53">
        <v>182</v>
      </c>
    </row>
    <row r="56" spans="1:12" ht="22.5" x14ac:dyDescent="0.55000000000000004">
      <c r="A56" s="29" t="s">
        <v>8</v>
      </c>
      <c r="B56" s="29" t="s">
        <v>600</v>
      </c>
      <c r="C56" s="53">
        <v>2784</v>
      </c>
      <c r="D56" s="53">
        <v>2772</v>
      </c>
      <c r="E56" s="53">
        <v>311.74</v>
      </c>
      <c r="F56" s="53">
        <v>1.2000000000000002</v>
      </c>
      <c r="G56" s="53">
        <v>-66.164265430523798</v>
      </c>
      <c r="H56" s="53">
        <v>84.939227243101968</v>
      </c>
      <c r="I56" s="53">
        <v>9.3947458619828144</v>
      </c>
      <c r="J56" s="53">
        <v>1.4424665666346785</v>
      </c>
      <c r="K56" s="53">
        <v>28.37842793544246</v>
      </c>
      <c r="L56" s="53">
        <v>-255</v>
      </c>
    </row>
    <row r="57" spans="1:12" ht="22.5" x14ac:dyDescent="0.55000000000000004">
      <c r="A57" s="29" t="s">
        <v>8</v>
      </c>
      <c r="B57" s="29" t="s">
        <v>645</v>
      </c>
      <c r="C57" s="53">
        <v>2671</v>
      </c>
      <c r="D57" s="53">
        <v>2635</v>
      </c>
      <c r="E57" s="53">
        <v>20.125</v>
      </c>
      <c r="F57" s="53">
        <v>3.6</v>
      </c>
      <c r="G57" s="53">
        <v>34.843686552567242</v>
      </c>
      <c r="H57" s="53">
        <v>81.491622114340998</v>
      </c>
      <c r="I57" s="53">
        <v>9.0134217662917013</v>
      </c>
      <c r="J57" s="53">
        <v>1.2817816762149443</v>
      </c>
      <c r="K57" s="53">
        <v>26.975886583654724</v>
      </c>
      <c r="L57" s="53">
        <v>135</v>
      </c>
    </row>
    <row r="58" spans="1:12" ht="22.5" x14ac:dyDescent="0.55000000000000004">
      <c r="A58" s="29" t="s">
        <v>8</v>
      </c>
      <c r="B58" s="29" t="s">
        <v>649</v>
      </c>
      <c r="C58" s="53">
        <v>2676</v>
      </c>
      <c r="D58" s="53">
        <v>2559</v>
      </c>
      <c r="E58" s="53">
        <v>8.7050000000000001</v>
      </c>
      <c r="F58" s="53">
        <v>11.700000000000001</v>
      </c>
      <c r="G58" s="53">
        <v>41.45723183880083</v>
      </c>
      <c r="H58" s="53">
        <v>81.644171013843703</v>
      </c>
      <c r="I58" s="53">
        <v>9.0302945138886521</v>
      </c>
      <c r="J58" s="53">
        <v>1.2743867819290893</v>
      </c>
      <c r="K58" s="53">
        <v>26.197834446896561</v>
      </c>
      <c r="L58" s="53">
        <v>160</v>
      </c>
    </row>
    <row r="59" spans="1:12" ht="22.5" x14ac:dyDescent="0.55000000000000004">
      <c r="A59" s="29" t="s">
        <v>8</v>
      </c>
      <c r="B59" s="29" t="s">
        <v>662</v>
      </c>
      <c r="C59" s="53">
        <v>2618</v>
      </c>
      <c r="D59" s="53">
        <v>2564</v>
      </c>
      <c r="E59" s="53">
        <v>37.379999999999995</v>
      </c>
      <c r="F59" s="53">
        <v>5.4</v>
      </c>
      <c r="G59" s="53">
        <v>28.572728403414363</v>
      </c>
      <c r="H59" s="53">
        <v>79.8746037796124</v>
      </c>
      <c r="I59" s="53">
        <v>8.8345706417640102</v>
      </c>
      <c r="J59" s="53">
        <v>1.2428044209165814</v>
      </c>
      <c r="K59" s="53">
        <v>26.249022087472753</v>
      </c>
      <c r="L59" s="53">
        <v>110</v>
      </c>
    </row>
    <row r="60" spans="1:12" ht="22.5" x14ac:dyDescent="0.55000000000000004">
      <c r="A60" s="29" t="s">
        <v>8</v>
      </c>
      <c r="B60" s="29" t="s">
        <v>668</v>
      </c>
      <c r="C60" s="53">
        <v>2452</v>
      </c>
      <c r="D60" s="53">
        <v>2384</v>
      </c>
      <c r="E60" s="53">
        <v>14.180000000000001</v>
      </c>
      <c r="F60" s="53">
        <v>6.8000000000000007</v>
      </c>
      <c r="G60" s="53">
        <v>34.567474658967022</v>
      </c>
      <c r="H60" s="53">
        <v>74.809980316122846</v>
      </c>
      <c r="I60" s="53">
        <v>8.2743954215452078</v>
      </c>
      <c r="J60" s="53">
        <v>1.2266280896662725</v>
      </c>
      <c r="K60" s="53">
        <v>24.406267026729736</v>
      </c>
      <c r="L60" s="53">
        <v>133</v>
      </c>
    </row>
    <row r="61" spans="1:12" ht="22.5" x14ac:dyDescent="0.55000000000000004">
      <c r="A61" s="29" t="s">
        <v>8</v>
      </c>
      <c r="B61" s="29" t="s">
        <v>675</v>
      </c>
      <c r="C61" s="53">
        <v>2478</v>
      </c>
      <c r="D61" s="53">
        <v>2430</v>
      </c>
      <c r="E61" s="53">
        <v>15.65</v>
      </c>
      <c r="F61" s="53">
        <v>4.8000000000000007</v>
      </c>
      <c r="G61" s="53">
        <v>33.834207222365357</v>
      </c>
      <c r="H61" s="53">
        <v>75.603234593536882</v>
      </c>
      <c r="I61" s="53">
        <v>8.3621337090493579</v>
      </c>
      <c r="J61" s="53">
        <v>1.2061380700825479</v>
      </c>
      <c r="K61" s="53">
        <v>24.877193320030727</v>
      </c>
      <c r="L61" s="53">
        <v>131</v>
      </c>
    </row>
    <row r="62" spans="1:12" ht="22.5" x14ac:dyDescent="0.55000000000000004">
      <c r="A62" s="29" t="s">
        <v>8</v>
      </c>
      <c r="B62" s="29" t="s">
        <v>715</v>
      </c>
      <c r="C62" s="53">
        <v>2249</v>
      </c>
      <c r="D62" s="53">
        <v>2204</v>
      </c>
      <c r="E62" s="53">
        <v>31.080000000000002</v>
      </c>
      <c r="F62" s="53">
        <v>4.5</v>
      </c>
      <c r="G62" s="53">
        <v>24.849845344571047</v>
      </c>
      <c r="H62" s="53">
        <v>68.616494996313335</v>
      </c>
      <c r="I62" s="53">
        <v>7.589361869108961</v>
      </c>
      <c r="J62" s="53">
        <v>1.1036879721639259</v>
      </c>
      <c r="K62" s="53">
        <v>22.56351196598672</v>
      </c>
      <c r="L62" s="53">
        <v>96</v>
      </c>
    </row>
    <row r="63" spans="1:12" ht="22.5" x14ac:dyDescent="0.55000000000000004">
      <c r="A63" s="29" t="s">
        <v>8</v>
      </c>
      <c r="B63" s="29" t="s">
        <v>721</v>
      </c>
      <c r="C63" s="53">
        <v>2217</v>
      </c>
      <c r="D63" s="53">
        <v>2160</v>
      </c>
      <c r="E63" s="53">
        <v>10.1</v>
      </c>
      <c r="F63" s="53">
        <v>5.7</v>
      </c>
      <c r="G63" s="53">
        <v>32.072637285258324</v>
      </c>
      <c r="H63" s="53">
        <v>67.640182039496068</v>
      </c>
      <c r="I63" s="53">
        <v>7.4813762844884693</v>
      </c>
      <c r="J63" s="53">
        <v>1.087357580615995</v>
      </c>
      <c r="K63" s="53">
        <v>22.113060728916203</v>
      </c>
      <c r="L63" s="53">
        <v>124</v>
      </c>
    </row>
    <row r="64" spans="1:12" ht="22.5" x14ac:dyDescent="0.55000000000000004">
      <c r="A64" s="29" t="s">
        <v>8</v>
      </c>
      <c r="B64" s="29" t="s">
        <v>724</v>
      </c>
      <c r="C64" s="53">
        <v>2105</v>
      </c>
      <c r="D64" s="53">
        <v>1984</v>
      </c>
      <c r="E64" s="53">
        <v>2.1799999999999997</v>
      </c>
      <c r="F64" s="53">
        <v>12.100000000000001</v>
      </c>
      <c r="G64" s="53">
        <v>35.125272248619851</v>
      </c>
      <c r="H64" s="53">
        <v>64.22308669063564</v>
      </c>
      <c r="I64" s="53">
        <v>7.1034267383167471</v>
      </c>
      <c r="J64" s="53">
        <v>1.0781139627586758</v>
      </c>
      <c r="K64" s="53">
        <v>20.311255780634141</v>
      </c>
      <c r="L64" s="53">
        <v>136</v>
      </c>
    </row>
    <row r="65" spans="1:12" ht="22.5" x14ac:dyDescent="0.55000000000000004">
      <c r="A65" s="29" t="s">
        <v>8</v>
      </c>
      <c r="B65" s="29" t="s">
        <v>732</v>
      </c>
      <c r="C65" s="53">
        <v>2066</v>
      </c>
      <c r="D65" s="53">
        <v>2015</v>
      </c>
      <c r="E65" s="53">
        <v>11.925000000000001</v>
      </c>
      <c r="F65" s="53">
        <v>5.1000000000000005</v>
      </c>
      <c r="G65" s="53">
        <v>28.9271750221186</v>
      </c>
      <c r="H65" s="53">
        <v>63.0332052745146</v>
      </c>
      <c r="I65" s="53">
        <v>6.9718193070605219</v>
      </c>
      <c r="J65" s="53">
        <v>1.0593186064487932</v>
      </c>
      <c r="K65" s="53">
        <v>20.628619152206554</v>
      </c>
      <c r="L65" s="53">
        <v>112</v>
      </c>
    </row>
    <row r="66" spans="1:12" ht="22.5" x14ac:dyDescent="0.55000000000000004">
      <c r="A66" s="29" t="s">
        <v>8</v>
      </c>
      <c r="B66" s="29" t="s">
        <v>704</v>
      </c>
      <c r="C66" s="53">
        <v>2208</v>
      </c>
      <c r="D66" s="53">
        <v>2154</v>
      </c>
      <c r="E66" s="53">
        <v>31.830000000000002</v>
      </c>
      <c r="F66" s="53">
        <v>5.4</v>
      </c>
      <c r="G66" s="53">
        <v>24.259179475868677</v>
      </c>
      <c r="H66" s="53">
        <v>67.365594020391214</v>
      </c>
      <c r="I66" s="53">
        <v>7.4510053388139559</v>
      </c>
      <c r="J66" s="53">
        <v>1.0422179134127523</v>
      </c>
      <c r="K66" s="53">
        <v>22.051635560224767</v>
      </c>
      <c r="L66" s="53">
        <v>94</v>
      </c>
    </row>
    <row r="67" spans="1:12" ht="22.5" x14ac:dyDescent="0.55000000000000004">
      <c r="A67" s="29" t="s">
        <v>8</v>
      </c>
      <c r="B67" s="29" t="s">
        <v>696</v>
      </c>
      <c r="C67" s="53">
        <v>1768</v>
      </c>
      <c r="D67" s="53">
        <v>1613</v>
      </c>
      <c r="E67" s="53">
        <v>0.93499999999999939</v>
      </c>
      <c r="F67" s="53">
        <v>15.5</v>
      </c>
      <c r="G67" s="53">
        <v>31.460364906897123</v>
      </c>
      <c r="H67" s="53">
        <v>53.941290864153835</v>
      </c>
      <c r="I67" s="53">
        <v>5.9662035502821888</v>
      </c>
      <c r="J67" s="53">
        <v>0.98983741222127619</v>
      </c>
      <c r="K67" s="53">
        <v>16.513132849880481</v>
      </c>
      <c r="L67" s="53">
        <v>121</v>
      </c>
    </row>
    <row r="68" spans="1:12" ht="22.5" x14ac:dyDescent="0.55000000000000004">
      <c r="A68" s="29" t="s">
        <v>8</v>
      </c>
      <c r="B68" s="29" t="s">
        <v>784</v>
      </c>
      <c r="C68" s="53">
        <v>2131</v>
      </c>
      <c r="D68" s="53">
        <v>2116</v>
      </c>
      <c r="E68" s="53">
        <v>31.32</v>
      </c>
      <c r="F68" s="53">
        <v>1.5</v>
      </c>
      <c r="G68" s="53">
        <v>22.066599872838534</v>
      </c>
      <c r="H68" s="53">
        <v>65.016340968049676</v>
      </c>
      <c r="I68" s="53">
        <v>7.1911650258208963</v>
      </c>
      <c r="J68" s="53">
        <v>0.92621050930339488</v>
      </c>
      <c r="K68" s="53">
        <v>21.662609491845689</v>
      </c>
      <c r="L68" s="53">
        <v>85</v>
      </c>
    </row>
    <row r="69" spans="1:12" ht="22.5" x14ac:dyDescent="0.55000000000000004">
      <c r="A69" s="29" t="s">
        <v>8</v>
      </c>
      <c r="B69" s="29" t="s">
        <v>787</v>
      </c>
      <c r="C69" s="53">
        <v>1784</v>
      </c>
      <c r="D69" s="53">
        <v>1756</v>
      </c>
      <c r="E69" s="53">
        <v>7.0199999999999987</v>
      </c>
      <c r="F69" s="53">
        <v>2.8000000000000003</v>
      </c>
      <c r="G69" s="53">
        <v>25.619051544736092</v>
      </c>
      <c r="H69" s="53">
        <v>54.429447342562462</v>
      </c>
      <c r="I69" s="53">
        <v>6.0201963425924356</v>
      </c>
      <c r="J69" s="53">
        <v>0.92066433858900343</v>
      </c>
      <c r="K69" s="53">
        <v>17.977099370359653</v>
      </c>
      <c r="L69" s="53">
        <v>99</v>
      </c>
    </row>
    <row r="70" spans="1:12" ht="22.5" x14ac:dyDescent="0.55000000000000004">
      <c r="A70" s="29" t="s">
        <v>8</v>
      </c>
      <c r="B70" s="29" t="s">
        <v>792</v>
      </c>
      <c r="C70" s="53">
        <v>1980</v>
      </c>
      <c r="D70" s="53">
        <v>1931</v>
      </c>
      <c r="E70" s="53">
        <v>12.744999999999999</v>
      </c>
      <c r="F70" s="53">
        <v>4.9000000000000004</v>
      </c>
      <c r="G70" s="53">
        <v>27.301068953038946</v>
      </c>
      <c r="H70" s="53">
        <v>60.409364203068208</v>
      </c>
      <c r="I70" s="53">
        <v>6.681608048392949</v>
      </c>
      <c r="J70" s="53">
        <v>0.91696689144607557</v>
      </c>
      <c r="K70" s="53">
        <v>19.768666790526478</v>
      </c>
      <c r="L70" s="53">
        <v>105</v>
      </c>
    </row>
    <row r="71" spans="1:12" ht="22.5" x14ac:dyDescent="0.55000000000000004">
      <c r="A71" s="29" t="s">
        <v>8</v>
      </c>
      <c r="B71" s="29" t="s">
        <v>796</v>
      </c>
      <c r="C71" s="53">
        <v>1801</v>
      </c>
      <c r="D71" s="53">
        <v>1766</v>
      </c>
      <c r="E71" s="53">
        <v>2.7699999999999987</v>
      </c>
      <c r="F71" s="53">
        <v>3.5</v>
      </c>
      <c r="G71" s="53">
        <v>27.589893202175524</v>
      </c>
      <c r="H71" s="53">
        <v>54.948113600871636</v>
      </c>
      <c r="I71" s="53">
        <v>6.0775636844220715</v>
      </c>
      <c r="J71" s="53">
        <v>0.91126666043406213</v>
      </c>
      <c r="K71" s="53">
        <v>18.079474651512044</v>
      </c>
      <c r="L71" s="53">
        <v>107</v>
      </c>
    </row>
    <row r="72" spans="1:12" ht="22.5" x14ac:dyDescent="0.55000000000000004">
      <c r="A72" s="29" t="s">
        <v>8</v>
      </c>
      <c r="B72" s="29" t="s">
        <v>804</v>
      </c>
      <c r="C72" s="53">
        <v>1700</v>
      </c>
      <c r="D72" s="53">
        <v>1675</v>
      </c>
      <c r="E72" s="53">
        <v>1.7250000000000001</v>
      </c>
      <c r="F72" s="53">
        <v>2.5</v>
      </c>
      <c r="G72" s="53">
        <v>26.089572024522656</v>
      </c>
      <c r="H72" s="53">
        <v>51.866625830917144</v>
      </c>
      <c r="I72" s="53">
        <v>5.7367341829636436</v>
      </c>
      <c r="J72" s="53">
        <v>0.89416596739802134</v>
      </c>
      <c r="K72" s="53">
        <v>17.147859593025299</v>
      </c>
      <c r="L72" s="53">
        <v>101</v>
      </c>
    </row>
    <row r="73" spans="1:12" ht="22.5" x14ac:dyDescent="0.55000000000000004">
      <c r="A73" s="29" t="s">
        <v>8</v>
      </c>
      <c r="B73" s="29" t="s">
        <v>791</v>
      </c>
      <c r="C73" s="53">
        <v>1909</v>
      </c>
      <c r="D73" s="53">
        <v>1872</v>
      </c>
      <c r="E73" s="53">
        <v>27.74</v>
      </c>
      <c r="F73" s="53">
        <v>3.7</v>
      </c>
      <c r="G73" s="53">
        <v>20.603742545930213</v>
      </c>
      <c r="H73" s="53">
        <v>58.243169830129901</v>
      </c>
      <c r="I73" s="53">
        <v>6.4420150325162329</v>
      </c>
      <c r="J73" s="53">
        <v>0.87059474186185715</v>
      </c>
      <c r="K73" s="53">
        <v>19.164652631727375</v>
      </c>
      <c r="L73" s="53">
        <v>80</v>
      </c>
    </row>
    <row r="74" spans="1:12" ht="22.5" x14ac:dyDescent="0.55000000000000004">
      <c r="A74" s="29" t="s">
        <v>8</v>
      </c>
      <c r="B74" s="29" t="s">
        <v>837</v>
      </c>
      <c r="C74" s="53">
        <v>1765</v>
      </c>
      <c r="D74" s="53">
        <v>1748</v>
      </c>
      <c r="E74" s="53">
        <v>8.0599999999999987</v>
      </c>
      <c r="F74" s="53">
        <v>1.7000000000000002</v>
      </c>
      <c r="G74" s="53">
        <v>24.641936784970071</v>
      </c>
      <c r="H74" s="53">
        <v>53.849761524452212</v>
      </c>
      <c r="I74" s="53">
        <v>5.956079901724018</v>
      </c>
      <c r="J74" s="53">
        <v>0.85010472227813261</v>
      </c>
      <c r="K74" s="53">
        <v>17.89519914543774</v>
      </c>
      <c r="L74" s="53">
        <v>95</v>
      </c>
    </row>
    <row r="75" spans="1:12" ht="22.5" x14ac:dyDescent="0.55000000000000004">
      <c r="A75" s="29" t="s">
        <v>8</v>
      </c>
      <c r="B75" s="29" t="s">
        <v>840</v>
      </c>
      <c r="C75" s="53">
        <v>1755</v>
      </c>
      <c r="D75" s="53">
        <v>1704</v>
      </c>
      <c r="E75" s="53">
        <v>2.78</v>
      </c>
      <c r="F75" s="53">
        <v>5.1000000000000005</v>
      </c>
      <c r="G75" s="53">
        <v>27.401576431118226</v>
      </c>
      <c r="H75" s="53">
        <v>53.544663725446817</v>
      </c>
      <c r="I75" s="53">
        <v>5.9223344065301147</v>
      </c>
      <c r="J75" s="53">
        <v>0.84656133543282697</v>
      </c>
      <c r="K75" s="53">
        <v>17.444747908367226</v>
      </c>
      <c r="L75" s="53">
        <v>106</v>
      </c>
    </row>
    <row r="76" spans="1:12" ht="22.5" x14ac:dyDescent="0.55000000000000004">
      <c r="A76" s="29" t="s">
        <v>8</v>
      </c>
      <c r="B76" s="29" t="s">
        <v>853</v>
      </c>
      <c r="C76" s="53">
        <v>1736</v>
      </c>
      <c r="D76" s="53">
        <v>1687</v>
      </c>
      <c r="E76" s="53">
        <v>20.164999999999999</v>
      </c>
      <c r="F76" s="53">
        <v>4.9000000000000004</v>
      </c>
      <c r="G76" s="53">
        <v>20.971509467719848</v>
      </c>
      <c r="H76" s="53">
        <v>52.964977907336568</v>
      </c>
      <c r="I76" s="53">
        <v>5.8582179656616971</v>
      </c>
      <c r="J76" s="53">
        <v>0.83762583817075154</v>
      </c>
      <c r="K76" s="53">
        <v>17.270709930408163</v>
      </c>
      <c r="L76" s="53">
        <v>81</v>
      </c>
    </row>
    <row r="77" spans="1:12" ht="22.5" x14ac:dyDescent="0.55000000000000004">
      <c r="A77" s="29" t="s">
        <v>8</v>
      </c>
      <c r="B77" s="29" t="s">
        <v>855</v>
      </c>
      <c r="C77" s="53">
        <v>1644</v>
      </c>
      <c r="D77" s="53">
        <v>1410</v>
      </c>
      <c r="E77" s="53">
        <v>-1.35</v>
      </c>
      <c r="F77" s="53">
        <v>23.400000000000002</v>
      </c>
      <c r="G77" s="53">
        <v>32.881674295480202</v>
      </c>
      <c r="H77" s="53">
        <v>50.158078156486937</v>
      </c>
      <c r="I77" s="53">
        <v>5.5477594098777825</v>
      </c>
      <c r="J77" s="53">
        <v>0.82915252180154209</v>
      </c>
      <c r="K77" s="53">
        <v>14.434914642486966</v>
      </c>
      <c r="L77" s="53">
        <v>127</v>
      </c>
    </row>
    <row r="78" spans="1:12" ht="22.5" x14ac:dyDescent="0.55000000000000004">
      <c r="A78" s="29" t="s">
        <v>8</v>
      </c>
      <c r="B78" s="29" t="s">
        <v>860</v>
      </c>
      <c r="C78" s="53">
        <v>1687</v>
      </c>
      <c r="D78" s="53">
        <v>1639</v>
      </c>
      <c r="E78" s="53">
        <v>-0.19500000000000028</v>
      </c>
      <c r="F78" s="53">
        <v>4.8000000000000007</v>
      </c>
      <c r="G78" s="53">
        <v>27.306032633664163</v>
      </c>
      <c r="H78" s="53">
        <v>51.469998692210133</v>
      </c>
      <c r="I78" s="53">
        <v>5.6928650392115685</v>
      </c>
      <c r="J78" s="53">
        <v>0.82530101436099257</v>
      </c>
      <c r="K78" s="53">
        <v>16.779308580876695</v>
      </c>
      <c r="L78" s="53">
        <v>105</v>
      </c>
    </row>
    <row r="79" spans="1:12" ht="22.5" x14ac:dyDescent="0.55000000000000004">
      <c r="A79" s="29" t="s">
        <v>8</v>
      </c>
      <c r="B79" s="29" t="s">
        <v>882</v>
      </c>
      <c r="C79" s="53">
        <v>1598</v>
      </c>
      <c r="D79" s="53">
        <v>1572</v>
      </c>
      <c r="E79" s="53">
        <v>7.339999999999999</v>
      </c>
      <c r="F79" s="53">
        <v>2.6</v>
      </c>
      <c r="G79" s="53">
        <v>22.622754295996312</v>
      </c>
      <c r="H79" s="53">
        <v>48.754628281062118</v>
      </c>
      <c r="I79" s="53">
        <v>5.3925301319858248</v>
      </c>
      <c r="J79" s="53">
        <v>0.78570751787214144</v>
      </c>
      <c r="K79" s="53">
        <v>16.093394197155682</v>
      </c>
      <c r="L79" s="53">
        <v>87</v>
      </c>
    </row>
    <row r="80" spans="1:12" ht="22.5" x14ac:dyDescent="0.55000000000000004">
      <c r="A80" s="29" t="s">
        <v>8</v>
      </c>
      <c r="B80" s="29" t="s">
        <v>883</v>
      </c>
      <c r="C80" s="53">
        <v>1618</v>
      </c>
      <c r="D80" s="53">
        <v>1573</v>
      </c>
      <c r="E80" s="53">
        <v>14.135</v>
      </c>
      <c r="F80" s="53">
        <v>4.5</v>
      </c>
      <c r="G80" s="53">
        <v>21.154054356198941</v>
      </c>
      <c r="H80" s="53">
        <v>49.364823879072908</v>
      </c>
      <c r="I80" s="53">
        <v>5.4600211223736324</v>
      </c>
      <c r="J80" s="53">
        <v>0.78000728686012788</v>
      </c>
      <c r="K80" s="53">
        <v>16.103631725270922</v>
      </c>
      <c r="L80" s="53">
        <v>82</v>
      </c>
    </row>
    <row r="81" spans="1:12" ht="22.5" x14ac:dyDescent="0.55000000000000004">
      <c r="A81" s="29" t="s">
        <v>8</v>
      </c>
      <c r="B81" s="29" t="s">
        <v>370</v>
      </c>
      <c r="C81" s="53">
        <v>1482</v>
      </c>
      <c r="D81" s="53">
        <v>1450</v>
      </c>
      <c r="E81" s="53">
        <v>5.45</v>
      </c>
      <c r="F81" s="53">
        <v>3.2</v>
      </c>
      <c r="G81" s="53">
        <v>21.686210736980648</v>
      </c>
      <c r="H81" s="53">
        <v>45.215493812599533</v>
      </c>
      <c r="I81" s="53">
        <v>5.0010823877365409</v>
      </c>
      <c r="J81" s="53">
        <v>0.77523141763384629</v>
      </c>
      <c r="K81" s="53">
        <v>14.844415767096525</v>
      </c>
      <c r="L81" s="53">
        <v>84</v>
      </c>
    </row>
    <row r="82" spans="1:12" ht="22.5" x14ac:dyDescent="0.55000000000000004">
      <c r="A82" s="29" t="s">
        <v>8</v>
      </c>
      <c r="B82" s="29" t="s">
        <v>894</v>
      </c>
      <c r="C82" s="53">
        <v>1528</v>
      </c>
      <c r="D82" s="53">
        <v>1440</v>
      </c>
      <c r="E82" s="53">
        <v>-4</v>
      </c>
      <c r="F82" s="53">
        <v>8.8000000000000007</v>
      </c>
      <c r="G82" s="53">
        <v>27.4623419447475</v>
      </c>
      <c r="H82" s="53">
        <v>46.618943688024352</v>
      </c>
      <c r="I82" s="53">
        <v>5.1563116656284986</v>
      </c>
      <c r="J82" s="53">
        <v>0.7582847848954275</v>
      </c>
      <c r="K82" s="53">
        <v>14.742040485944138</v>
      </c>
      <c r="L82" s="53">
        <v>106</v>
      </c>
    </row>
    <row r="83" spans="1:12" ht="22.5" x14ac:dyDescent="0.55000000000000004">
      <c r="A83" s="29" t="s">
        <v>8</v>
      </c>
      <c r="B83" s="29" t="s">
        <v>898</v>
      </c>
      <c r="C83" s="53">
        <v>1462</v>
      </c>
      <c r="D83" s="53">
        <v>1404</v>
      </c>
      <c r="E83" s="53">
        <v>-0.92000000000000026</v>
      </c>
      <c r="F83" s="53">
        <v>5.8000000000000007</v>
      </c>
      <c r="G83" s="53">
        <v>24.429750576334097</v>
      </c>
      <c r="H83" s="53">
        <v>44.605298214588743</v>
      </c>
      <c r="I83" s="53">
        <v>4.9335913973487333</v>
      </c>
      <c r="J83" s="53">
        <v>0.74842492584762033</v>
      </c>
      <c r="K83" s="53">
        <v>14.373489473795534</v>
      </c>
      <c r="L83" s="53">
        <v>94</v>
      </c>
    </row>
    <row r="84" spans="1:12" ht="22.5" x14ac:dyDescent="0.55000000000000004">
      <c r="A84" s="29" t="s">
        <v>8</v>
      </c>
      <c r="B84" s="29" t="s">
        <v>911</v>
      </c>
      <c r="C84" s="53">
        <v>1477</v>
      </c>
      <c r="D84" s="53">
        <v>1458</v>
      </c>
      <c r="E84" s="53">
        <v>9.3099999999999987</v>
      </c>
      <c r="F84" s="53">
        <v>1.9000000000000001</v>
      </c>
      <c r="G84" s="53">
        <v>19.871568452386086</v>
      </c>
      <c r="H84" s="53">
        <v>45.062944913096835</v>
      </c>
      <c r="I84" s="53">
        <v>4.9842096401395892</v>
      </c>
      <c r="J84" s="53">
        <v>0.71869128840657637</v>
      </c>
      <c r="K84" s="53">
        <v>14.926315992018438</v>
      </c>
      <c r="L84" s="53">
        <v>77</v>
      </c>
    </row>
    <row r="85" spans="1:12" ht="22.5" x14ac:dyDescent="0.55000000000000004">
      <c r="A85" s="29" t="s">
        <v>8</v>
      </c>
      <c r="B85" s="29" t="s">
        <v>920</v>
      </c>
      <c r="C85" s="53">
        <v>1498</v>
      </c>
      <c r="D85" s="53">
        <v>1366</v>
      </c>
      <c r="E85" s="53">
        <v>5.57</v>
      </c>
      <c r="F85" s="53">
        <v>13.200000000000001</v>
      </c>
      <c r="G85" s="53">
        <v>25.052836895162088</v>
      </c>
      <c r="H85" s="53">
        <v>45.703650291008167</v>
      </c>
      <c r="I85" s="53">
        <v>5.0550751800467868</v>
      </c>
      <c r="J85" s="53">
        <v>0.70682864548968338</v>
      </c>
      <c r="K85" s="53">
        <v>13.984463405416449</v>
      </c>
      <c r="L85" s="53">
        <v>97</v>
      </c>
    </row>
    <row r="86" spans="1:12" ht="22.5" x14ac:dyDescent="0.55000000000000004">
      <c r="A86" s="29" t="s">
        <v>8</v>
      </c>
      <c r="B86" s="29" t="s">
        <v>927</v>
      </c>
      <c r="C86" s="53">
        <v>1497</v>
      </c>
      <c r="D86" s="53">
        <v>1447</v>
      </c>
      <c r="E86" s="53">
        <v>4.1649999999999991</v>
      </c>
      <c r="F86" s="53">
        <v>5</v>
      </c>
      <c r="G86" s="53">
        <v>22.961429508441839</v>
      </c>
      <c r="H86" s="53">
        <v>45.673140511107626</v>
      </c>
      <c r="I86" s="53">
        <v>5.0517006305273968</v>
      </c>
      <c r="J86" s="53">
        <v>0.68988201275126459</v>
      </c>
      <c r="K86" s="53">
        <v>14.813703182750809</v>
      </c>
      <c r="L86" s="53">
        <v>89</v>
      </c>
    </row>
    <row r="87" spans="1:12" ht="22.5" x14ac:dyDescent="0.55000000000000004">
      <c r="A87" s="29" t="s">
        <v>8</v>
      </c>
      <c r="B87" s="29" t="s">
        <v>934</v>
      </c>
      <c r="C87" s="53">
        <v>1382</v>
      </c>
      <c r="D87" s="53">
        <v>1339</v>
      </c>
      <c r="E87" s="53">
        <v>6.6049999999999995</v>
      </c>
      <c r="F87" s="53">
        <v>4.3</v>
      </c>
      <c r="G87" s="53">
        <v>20.12109119129607</v>
      </c>
      <c r="H87" s="53">
        <v>42.164515822545589</v>
      </c>
      <c r="I87" s="53">
        <v>4.6636274357975029</v>
      </c>
      <c r="J87" s="53">
        <v>0.67262725941760193</v>
      </c>
      <c r="K87" s="53">
        <v>13.708050146304998</v>
      </c>
      <c r="L87" s="53">
        <v>78</v>
      </c>
    </row>
    <row r="88" spans="1:12" ht="22.5" x14ac:dyDescent="0.55000000000000004">
      <c r="A88" s="29" t="s">
        <v>8</v>
      </c>
      <c r="B88" s="29" t="s">
        <v>935</v>
      </c>
      <c r="C88" s="53">
        <v>1442</v>
      </c>
      <c r="D88" s="53">
        <v>1402</v>
      </c>
      <c r="E88" s="53">
        <v>8.59</v>
      </c>
      <c r="F88" s="53">
        <v>4</v>
      </c>
      <c r="G88" s="53">
        <v>20.258590658890959</v>
      </c>
      <c r="H88" s="53">
        <v>43.99510261657796</v>
      </c>
      <c r="I88" s="53">
        <v>4.8661004069609257</v>
      </c>
      <c r="J88" s="53">
        <v>0.67231913882235794</v>
      </c>
      <c r="K88" s="53">
        <v>14.353014417565056</v>
      </c>
      <c r="L88" s="53">
        <v>78</v>
      </c>
    </row>
    <row r="89" spans="1:12" ht="22.5" x14ac:dyDescent="0.55000000000000004">
      <c r="A89" s="29" t="s">
        <v>8</v>
      </c>
      <c r="B89" s="29" t="s">
        <v>936</v>
      </c>
      <c r="C89" s="53">
        <v>1408</v>
      </c>
      <c r="D89" s="53">
        <v>1326</v>
      </c>
      <c r="E89" s="53">
        <v>10.57</v>
      </c>
      <c r="F89" s="53">
        <v>8.2000000000000011</v>
      </c>
      <c r="G89" s="53">
        <v>20.360356817027984</v>
      </c>
      <c r="H89" s="53">
        <v>42.95777009995961</v>
      </c>
      <c r="I89" s="53">
        <v>4.7513657233016531</v>
      </c>
      <c r="J89" s="53">
        <v>0.67108665644138199</v>
      </c>
      <c r="K89" s="53">
        <v>13.574962280806893</v>
      </c>
      <c r="L89" s="53">
        <v>79</v>
      </c>
    </row>
    <row r="90" spans="1:12" ht="22.5" x14ac:dyDescent="0.55000000000000004">
      <c r="A90" s="29" t="s">
        <v>8</v>
      </c>
      <c r="B90" s="29" t="s">
        <v>938</v>
      </c>
      <c r="C90" s="53">
        <v>1351</v>
      </c>
      <c r="D90" s="53">
        <v>1283</v>
      </c>
      <c r="E90" s="53">
        <v>12.385</v>
      </c>
      <c r="F90" s="53">
        <v>6.8000000000000007</v>
      </c>
      <c r="G90" s="53">
        <v>18.408701119191395</v>
      </c>
      <c r="H90" s="53">
        <v>41.218712645628862</v>
      </c>
      <c r="I90" s="53">
        <v>4.5590164006964011</v>
      </c>
      <c r="J90" s="53">
        <v>0.66738920929845424</v>
      </c>
      <c r="K90" s="53">
        <v>13.134748571851615</v>
      </c>
      <c r="L90" s="53">
        <v>71</v>
      </c>
    </row>
    <row r="91" spans="1:12" ht="22.5" x14ac:dyDescent="0.55000000000000004">
      <c r="A91" s="29" t="s">
        <v>8</v>
      </c>
      <c r="B91" s="29" t="s">
        <v>942</v>
      </c>
      <c r="C91" s="53">
        <v>1380</v>
      </c>
      <c r="D91" s="53">
        <v>1352</v>
      </c>
      <c r="E91" s="53">
        <v>10.739999999999998</v>
      </c>
      <c r="F91" s="53">
        <v>2.8000000000000003</v>
      </c>
      <c r="G91" s="53">
        <v>18.178965539848825</v>
      </c>
      <c r="H91" s="53">
        <v>42.103496262744507</v>
      </c>
      <c r="I91" s="53">
        <v>4.6568783367587221</v>
      </c>
      <c r="J91" s="53">
        <v>0.65860777233400092</v>
      </c>
      <c r="K91" s="53">
        <v>13.841138011803105</v>
      </c>
      <c r="L91" s="53">
        <v>70</v>
      </c>
    </row>
    <row r="92" spans="1:12" ht="22.5" x14ac:dyDescent="0.55000000000000004">
      <c r="A92" s="29" t="s">
        <v>8</v>
      </c>
      <c r="B92" s="29" t="s">
        <v>952</v>
      </c>
      <c r="C92" s="53">
        <v>1499</v>
      </c>
      <c r="D92" s="53">
        <v>1450</v>
      </c>
      <c r="E92" s="53">
        <v>2.65</v>
      </c>
      <c r="F92" s="53">
        <v>4.9000000000000004</v>
      </c>
      <c r="G92" s="53">
        <v>23.506501337309544</v>
      </c>
      <c r="H92" s="53">
        <v>45.734160070908707</v>
      </c>
      <c r="I92" s="53">
        <v>5.0584497295661777</v>
      </c>
      <c r="J92" s="53">
        <v>0.64412610435753404</v>
      </c>
      <c r="K92" s="53">
        <v>14.844415767096525</v>
      </c>
      <c r="L92" s="53">
        <v>91</v>
      </c>
    </row>
    <row r="93" spans="1:12" ht="22.5" x14ac:dyDescent="0.55000000000000004">
      <c r="A93" s="29" t="s">
        <v>8</v>
      </c>
      <c r="B93" s="29" t="s">
        <v>983</v>
      </c>
      <c r="C93" s="53">
        <v>1209</v>
      </c>
      <c r="D93" s="53">
        <v>1166</v>
      </c>
      <c r="E93" s="53">
        <v>3.2699999999999996</v>
      </c>
      <c r="F93" s="53">
        <v>4.3</v>
      </c>
      <c r="G93" s="53">
        <v>18.642712650956284</v>
      </c>
      <c r="H93" s="53">
        <v>36.886323899752256</v>
      </c>
      <c r="I93" s="53">
        <v>4.079830368942968</v>
      </c>
      <c r="J93" s="53">
        <v>0.60360824608295105</v>
      </c>
      <c r="K93" s="53">
        <v>11.936957782368655</v>
      </c>
      <c r="L93" s="53">
        <v>72</v>
      </c>
    </row>
    <row r="94" spans="1:12" ht="22.5" x14ac:dyDescent="0.55000000000000004">
      <c r="A94" s="29" t="s">
        <v>8</v>
      </c>
      <c r="B94" s="29" t="s">
        <v>951</v>
      </c>
      <c r="C94" s="53">
        <v>1271</v>
      </c>
      <c r="D94" s="53">
        <v>1235</v>
      </c>
      <c r="E94" s="53">
        <v>32.625</v>
      </c>
      <c r="F94" s="53">
        <v>3.6</v>
      </c>
      <c r="G94" s="53">
        <v>9.1197510569675657</v>
      </c>
      <c r="H94" s="53">
        <v>38.777930253585701</v>
      </c>
      <c r="I94" s="53">
        <v>4.2890524391451708</v>
      </c>
      <c r="J94" s="53">
        <v>0.59729177388044941</v>
      </c>
      <c r="K94" s="53">
        <v>12.643347222320145</v>
      </c>
      <c r="L94" s="53">
        <v>35</v>
      </c>
    </row>
    <row r="95" spans="1:12" ht="22.5" x14ac:dyDescent="0.55000000000000004">
      <c r="A95" s="29" t="s">
        <v>8</v>
      </c>
      <c r="B95" s="29" t="s">
        <v>79</v>
      </c>
      <c r="C95" s="53">
        <v>1158</v>
      </c>
      <c r="D95" s="53">
        <v>1129</v>
      </c>
      <c r="E95" s="53">
        <v>40.655000000000001</v>
      </c>
      <c r="F95" s="53">
        <v>2.9000000000000004</v>
      </c>
      <c r="G95" s="53">
        <v>4.3581775076405087</v>
      </c>
      <c r="H95" s="53">
        <v>35.330325124824739</v>
      </c>
      <c r="I95" s="53">
        <v>3.9077283434540582</v>
      </c>
      <c r="J95" s="53">
        <v>0.57418272923715119</v>
      </c>
      <c r="K95" s="53">
        <v>11.558169242104812</v>
      </c>
      <c r="L95" s="53">
        <v>17</v>
      </c>
    </row>
    <row r="96" spans="1:12" ht="22.5" x14ac:dyDescent="0.55000000000000004">
      <c r="A96" s="29" t="s">
        <v>8</v>
      </c>
      <c r="B96" s="29" t="s">
        <v>1006</v>
      </c>
      <c r="C96" s="53">
        <v>1258</v>
      </c>
      <c r="D96" s="53">
        <v>1197</v>
      </c>
      <c r="E96" s="53">
        <v>2.7149999999999999</v>
      </c>
      <c r="F96" s="53">
        <v>6.1000000000000005</v>
      </c>
      <c r="G96" s="53">
        <v>20.169274839988432</v>
      </c>
      <c r="H96" s="53">
        <v>38.381303114878691</v>
      </c>
      <c r="I96" s="53">
        <v>4.2451832953930966</v>
      </c>
      <c r="J96" s="53">
        <v>0.5694068600108696</v>
      </c>
      <c r="K96" s="53">
        <v>12.254321153941063</v>
      </c>
      <c r="L96" s="53">
        <v>78</v>
      </c>
    </row>
    <row r="97" spans="1:12" ht="22.5" x14ac:dyDescent="0.55000000000000004">
      <c r="A97" s="29" t="s">
        <v>8</v>
      </c>
      <c r="B97" s="29" t="s">
        <v>384</v>
      </c>
      <c r="C97" s="53">
        <v>1213</v>
      </c>
      <c r="D97" s="53">
        <v>1192</v>
      </c>
      <c r="E97" s="53">
        <v>22.44</v>
      </c>
      <c r="F97" s="53">
        <v>2.1</v>
      </c>
      <c r="G97" s="53">
        <v>11.329506549088444</v>
      </c>
      <c r="H97" s="53">
        <v>37.008363019354412</v>
      </c>
      <c r="I97" s="53">
        <v>4.0933285670205288</v>
      </c>
      <c r="J97" s="53">
        <v>0.55554143322489058</v>
      </c>
      <c r="K97" s="53">
        <v>12.203133513364868</v>
      </c>
      <c r="L97" s="53">
        <v>44</v>
      </c>
    </row>
    <row r="98" spans="1:12" ht="22.5" x14ac:dyDescent="0.55000000000000004">
      <c r="A98" s="29" t="s">
        <v>8</v>
      </c>
      <c r="B98" s="29" t="s">
        <v>1054</v>
      </c>
      <c r="C98" s="53">
        <v>1081</v>
      </c>
      <c r="D98" s="53">
        <v>1062</v>
      </c>
      <c r="E98" s="53">
        <v>12.49</v>
      </c>
      <c r="F98" s="53">
        <v>1.9000000000000001</v>
      </c>
      <c r="G98" s="53">
        <v>12.733304685084091</v>
      </c>
      <c r="H98" s="53">
        <v>32.981072072483194</v>
      </c>
      <c r="I98" s="53">
        <v>3.6478880304609991</v>
      </c>
      <c r="J98" s="53">
        <v>0.48621429929499577</v>
      </c>
      <c r="K98" s="53">
        <v>10.872254858383799</v>
      </c>
      <c r="L98" s="53">
        <v>49</v>
      </c>
    </row>
    <row r="99" spans="1:12" ht="22.5" x14ac:dyDescent="0.55000000000000004">
      <c r="A99" s="29" t="s">
        <v>8</v>
      </c>
      <c r="B99" s="29" t="s">
        <v>1069</v>
      </c>
      <c r="C99" s="53">
        <v>1034</v>
      </c>
      <c r="D99" s="53">
        <v>1021</v>
      </c>
      <c r="E99" s="53">
        <v>1.8949999999999996</v>
      </c>
      <c r="F99" s="53">
        <v>1.3</v>
      </c>
      <c r="G99" s="53">
        <v>15.531026797048876</v>
      </c>
      <c r="H99" s="53">
        <v>31.547112417157841</v>
      </c>
      <c r="I99" s="53">
        <v>3.4892842030496514</v>
      </c>
      <c r="J99" s="53">
        <v>0.46572427971127128</v>
      </c>
      <c r="K99" s="53">
        <v>10.452516205659002</v>
      </c>
      <c r="L99" s="53">
        <v>60</v>
      </c>
    </row>
    <row r="100" spans="1:12" ht="22.5" x14ac:dyDescent="0.55000000000000004">
      <c r="A100" s="29" t="s">
        <v>8</v>
      </c>
      <c r="B100" s="29" t="s">
        <v>1079</v>
      </c>
      <c r="C100" s="53">
        <v>909</v>
      </c>
      <c r="D100" s="53">
        <v>882</v>
      </c>
      <c r="E100" s="53">
        <v>2.8899999999999997</v>
      </c>
      <c r="F100" s="53">
        <v>2.7</v>
      </c>
      <c r="G100" s="53">
        <v>13.697471412449559</v>
      </c>
      <c r="H100" s="53">
        <v>27.733389929590402</v>
      </c>
      <c r="I100" s="53">
        <v>3.0674655131258541</v>
      </c>
      <c r="J100" s="53">
        <v>0.45725096334206194</v>
      </c>
      <c r="K100" s="53">
        <v>9.0294997976407831</v>
      </c>
      <c r="L100" s="53">
        <v>53</v>
      </c>
    </row>
    <row r="101" spans="1:12" ht="22.5" x14ac:dyDescent="0.55000000000000004">
      <c r="A101" s="29" t="s">
        <v>8</v>
      </c>
      <c r="B101" s="29" t="s">
        <v>1124</v>
      </c>
      <c r="C101" s="53">
        <v>899</v>
      </c>
      <c r="D101" s="53">
        <v>873</v>
      </c>
      <c r="E101" s="53">
        <v>-6.5000000000000571E-2</v>
      </c>
      <c r="F101" s="53">
        <v>2.6</v>
      </c>
      <c r="G101" s="53">
        <v>14.573609157152246</v>
      </c>
      <c r="H101" s="53">
        <v>27.42829213058501</v>
      </c>
      <c r="I101" s="53">
        <v>3.0337200179319503</v>
      </c>
      <c r="J101" s="53">
        <v>0.37498276441192002</v>
      </c>
      <c r="K101" s="53">
        <v>8.9373620446036313</v>
      </c>
      <c r="L101" s="53">
        <v>56</v>
      </c>
    </row>
    <row r="102" spans="1:12" ht="22.5" x14ac:dyDescent="0.55000000000000004">
      <c r="A102" s="29" t="s">
        <v>8</v>
      </c>
      <c r="B102" s="29" t="s">
        <v>1136</v>
      </c>
      <c r="C102" s="53">
        <v>780</v>
      </c>
      <c r="D102" s="53">
        <v>721</v>
      </c>
      <c r="E102" s="53">
        <v>3.2949999999999995</v>
      </c>
      <c r="F102" s="53">
        <v>5.9</v>
      </c>
      <c r="G102" s="53">
        <v>12.605278860137785</v>
      </c>
      <c r="H102" s="53">
        <v>23.79762832242081</v>
      </c>
      <c r="I102" s="53">
        <v>2.6321486251244952</v>
      </c>
      <c r="J102" s="53">
        <v>0.35726583018539138</v>
      </c>
      <c r="K102" s="53">
        <v>7.3812577710873057</v>
      </c>
      <c r="L102" s="53">
        <v>49</v>
      </c>
    </row>
    <row r="103" spans="1:12" ht="22.5" x14ac:dyDescent="0.55000000000000004">
      <c r="A103" s="29" t="s">
        <v>8</v>
      </c>
      <c r="B103" s="29" t="s">
        <v>1149</v>
      </c>
      <c r="C103" s="53">
        <v>661</v>
      </c>
      <c r="D103" s="53">
        <v>610</v>
      </c>
      <c r="E103" s="53">
        <v>16.350000000000001</v>
      </c>
      <c r="F103" s="53">
        <v>5.1000000000000005</v>
      </c>
      <c r="G103" s="53">
        <v>5.9623558123049651</v>
      </c>
      <c r="H103" s="53">
        <v>20.166964514256609</v>
      </c>
      <c r="I103" s="53">
        <v>2.2305772323170401</v>
      </c>
      <c r="J103" s="53">
        <v>0.3364676900064229</v>
      </c>
      <c r="K103" s="53">
        <v>6.2448921502957795</v>
      </c>
      <c r="L103" s="53">
        <v>23</v>
      </c>
    </row>
    <row r="104" spans="1:12" ht="22.5" x14ac:dyDescent="0.55000000000000004">
      <c r="A104" s="29" t="s">
        <v>8</v>
      </c>
      <c r="B104" s="29" t="s">
        <v>1170</v>
      </c>
      <c r="C104" s="53">
        <v>688</v>
      </c>
      <c r="D104" s="53">
        <v>677</v>
      </c>
      <c r="E104" s="53">
        <v>14.315000000000001</v>
      </c>
      <c r="F104" s="53">
        <v>1.1000000000000001</v>
      </c>
      <c r="G104" s="53">
        <v>5.8461314876285639</v>
      </c>
      <c r="H104" s="53">
        <v>20.990728571571175</v>
      </c>
      <c r="I104" s="53">
        <v>2.3216900693405802</v>
      </c>
      <c r="J104" s="53">
        <v>0.3047312686962933</v>
      </c>
      <c r="K104" s="53">
        <v>6.9308065340167921</v>
      </c>
      <c r="L104" s="53">
        <v>23</v>
      </c>
    </row>
    <row r="105" spans="1:12" ht="22.5" x14ac:dyDescent="0.55000000000000004">
      <c r="A105" s="29" t="s">
        <v>8</v>
      </c>
      <c r="B105" s="29" t="s">
        <v>1175</v>
      </c>
      <c r="C105" s="53">
        <v>696</v>
      </c>
      <c r="D105" s="53">
        <v>602</v>
      </c>
      <c r="E105" s="53">
        <v>6.49</v>
      </c>
      <c r="F105" s="53">
        <v>9.4</v>
      </c>
      <c r="G105" s="53">
        <v>11.31343472034178</v>
      </c>
      <c r="H105" s="53">
        <v>21.234806810775492</v>
      </c>
      <c r="I105" s="53">
        <v>2.3486864654957036</v>
      </c>
      <c r="J105" s="53">
        <v>0.29317674637464414</v>
      </c>
      <c r="K105" s="53">
        <v>6.162991925373869</v>
      </c>
      <c r="L105" s="53">
        <v>44</v>
      </c>
    </row>
    <row r="106" spans="1:12" ht="22.5" x14ac:dyDescent="0.55000000000000004">
      <c r="A106" s="29" t="s">
        <v>8</v>
      </c>
      <c r="B106" s="29" t="s">
        <v>1178</v>
      </c>
      <c r="C106" s="53">
        <v>571</v>
      </c>
      <c r="D106" s="53">
        <v>564</v>
      </c>
      <c r="E106" s="53">
        <v>1.2799999999999998</v>
      </c>
      <c r="F106" s="53">
        <v>0.70000000000000007</v>
      </c>
      <c r="G106" s="53">
        <v>8.480600820891766</v>
      </c>
      <c r="H106" s="53">
        <v>17.421084323208053</v>
      </c>
      <c r="I106" s="53">
        <v>1.9268677755719061</v>
      </c>
      <c r="J106" s="53">
        <v>0.28223846524348301</v>
      </c>
      <c r="K106" s="53">
        <v>5.7739658569947876</v>
      </c>
      <c r="L106" s="53">
        <v>33</v>
      </c>
    </row>
    <row r="107" spans="1:12" ht="22.5" x14ac:dyDescent="0.55000000000000004">
      <c r="A107" s="29" t="s">
        <v>8</v>
      </c>
      <c r="B107" s="29" t="s">
        <v>1188</v>
      </c>
      <c r="C107" s="53">
        <v>726</v>
      </c>
      <c r="D107" s="53">
        <v>694</v>
      </c>
      <c r="E107" s="53">
        <v>8.23</v>
      </c>
      <c r="F107" s="53">
        <v>3.2</v>
      </c>
      <c r="G107" s="53">
        <v>9.2306988011320037</v>
      </c>
      <c r="H107" s="53">
        <v>22.150100207791674</v>
      </c>
      <c r="I107" s="53">
        <v>2.449922951077415</v>
      </c>
      <c r="J107" s="53">
        <v>0.26945146054085795</v>
      </c>
      <c r="K107" s="53">
        <v>7.1048445119758545</v>
      </c>
      <c r="L107" s="53">
        <v>36</v>
      </c>
    </row>
    <row r="108" spans="1:12" ht="22.5" x14ac:dyDescent="0.55000000000000004">
      <c r="A108" s="29" t="s">
        <v>8</v>
      </c>
      <c r="B108" s="29" t="s">
        <v>1196</v>
      </c>
      <c r="C108" s="53">
        <v>576</v>
      </c>
      <c r="D108" s="53">
        <v>563</v>
      </c>
      <c r="E108" s="53">
        <v>3.1849999999999996</v>
      </c>
      <c r="F108" s="53">
        <v>1.3</v>
      </c>
      <c r="G108" s="53">
        <v>8.0890450455651788</v>
      </c>
      <c r="H108" s="53">
        <v>17.57363322271075</v>
      </c>
      <c r="I108" s="53">
        <v>1.943740523168858</v>
      </c>
      <c r="J108" s="53">
        <v>0.25651039554061089</v>
      </c>
      <c r="K108" s="53">
        <v>5.763728328879548</v>
      </c>
      <c r="L108" s="53">
        <v>31</v>
      </c>
    </row>
    <row r="109" spans="1:12" ht="28.5" x14ac:dyDescent="0.75">
      <c r="A109" s="101" t="s">
        <v>1287</v>
      </c>
      <c r="B109" s="101"/>
      <c r="C109" s="37">
        <f t="shared" ref="C109:L109" si="0">SUM(C2:C108)</f>
        <v>1411624</v>
      </c>
      <c r="D109" s="37">
        <f t="shared" si="0"/>
        <v>1375379</v>
      </c>
      <c r="E109" s="37">
        <f t="shared" si="0"/>
        <v>15216.705000000004</v>
      </c>
      <c r="F109" s="37">
        <f t="shared" si="0"/>
        <v>3624.4999999999991</v>
      </c>
      <c r="G109" s="37">
        <f t="shared" si="0"/>
        <v>17347.990828704453</v>
      </c>
      <c r="H109" s="37">
        <f t="shared" si="0"/>
        <v>43068.337542319176</v>
      </c>
      <c r="I109" s="37">
        <f t="shared" si="0"/>
        <v>4763.5950907599217</v>
      </c>
      <c r="J109" s="37">
        <f t="shared" si="0"/>
        <v>694.39736601426739</v>
      </c>
      <c r="K109" s="37">
        <f t="shared" si="0"/>
        <v>14080.48118160929</v>
      </c>
      <c r="L109" s="37">
        <f t="shared" si="0"/>
        <v>66979</v>
      </c>
    </row>
  </sheetData>
  <mergeCells count="1">
    <mergeCell ref="A109:B10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19"/>
  <sheetViews>
    <sheetView rightToLeft="1" workbookViewId="0">
      <selection activeCell="H6" sqref="H6"/>
    </sheetView>
  </sheetViews>
  <sheetFormatPr defaultRowHeight="15" x14ac:dyDescent="0.25"/>
  <cols>
    <col min="3" max="4" width="13.42578125" bestFit="1" customWidth="1"/>
    <col min="5" max="5" width="12.42578125" bestFit="1" customWidth="1"/>
    <col min="6" max="6" width="10.28515625" bestFit="1" customWidth="1"/>
    <col min="7" max="7" width="10.85546875" bestFit="1" customWidth="1"/>
    <col min="8" max="8" width="11.7109375" bestFit="1" customWidth="1"/>
    <col min="9" max="9" width="10.42578125" bestFit="1" customWidth="1"/>
    <col min="10" max="10" width="9.42578125" bestFit="1" customWidth="1"/>
    <col min="11" max="11" width="11.28515625" bestFit="1" customWidth="1"/>
    <col min="12" max="12" width="12.42578125" bestFit="1" customWidth="1"/>
  </cols>
  <sheetData>
    <row r="1" spans="1:12" ht="153.75" customHeight="1" x14ac:dyDescent="0.25">
      <c r="A1" s="38" t="s">
        <v>0</v>
      </c>
      <c r="B1" s="38" t="s">
        <v>1</v>
      </c>
      <c r="C1" s="38" t="s">
        <v>2</v>
      </c>
      <c r="D1" s="38" t="s">
        <v>3</v>
      </c>
      <c r="E1" s="38" t="s">
        <v>1277</v>
      </c>
      <c r="F1" s="38" t="s">
        <v>1282</v>
      </c>
      <c r="G1" s="38" t="s">
        <v>1281</v>
      </c>
      <c r="H1" s="38" t="s">
        <v>1283</v>
      </c>
      <c r="I1" s="38" t="s">
        <v>1284</v>
      </c>
      <c r="J1" s="38" t="s">
        <v>1285</v>
      </c>
      <c r="K1" s="38" t="s">
        <v>1280</v>
      </c>
      <c r="L1" s="38" t="s">
        <v>1278</v>
      </c>
    </row>
    <row r="2" spans="1:12" ht="22.5" x14ac:dyDescent="0.45">
      <c r="A2" s="29" t="s">
        <v>9</v>
      </c>
      <c r="B2" s="29" t="s">
        <v>10</v>
      </c>
      <c r="C2" s="55">
        <v>508420</v>
      </c>
      <c r="D2" s="55">
        <v>501329</v>
      </c>
      <c r="E2" s="55">
        <v>4148.7550000000001</v>
      </c>
      <c r="F2" s="55">
        <v>709.1</v>
      </c>
      <c r="G2" s="55">
        <v>5195.648223234969</v>
      </c>
      <c r="H2" s="55">
        <v>11595.4051776459</v>
      </c>
      <c r="I2" s="55">
        <v>2032.1706852466846</v>
      </c>
      <c r="J2" s="55">
        <v>179.35689296435487</v>
      </c>
      <c r="K2" s="55">
        <v>4854.1519275964138</v>
      </c>
      <c r="L2" s="55">
        <v>20058</v>
      </c>
    </row>
    <row r="3" spans="1:12" ht="22.5" x14ac:dyDescent="0.45">
      <c r="A3" s="29" t="s">
        <v>9</v>
      </c>
      <c r="B3" s="29" t="s">
        <v>75</v>
      </c>
      <c r="C3" s="55">
        <v>58953</v>
      </c>
      <c r="D3" s="55">
        <v>58399</v>
      </c>
      <c r="E3" s="55">
        <v>559.40499999999997</v>
      </c>
      <c r="F3" s="55">
        <v>55.400000000000006</v>
      </c>
      <c r="G3" s="55">
        <v>566.73439535486489</v>
      </c>
      <c r="H3" s="55">
        <v>1344.5260246209014</v>
      </c>
      <c r="I3" s="55">
        <v>235.63698990470041</v>
      </c>
      <c r="J3" s="55">
        <v>20.405004060255266</v>
      </c>
      <c r="K3" s="55">
        <v>565.45226471978083</v>
      </c>
      <c r="L3" s="55">
        <v>2188</v>
      </c>
    </row>
    <row r="4" spans="1:12" ht="22.5" x14ac:dyDescent="0.45">
      <c r="A4" s="29" t="s">
        <v>9</v>
      </c>
      <c r="B4" s="29" t="s">
        <v>86</v>
      </c>
      <c r="C4" s="55">
        <v>43171</v>
      </c>
      <c r="D4" s="55">
        <v>42760</v>
      </c>
      <c r="E4" s="55">
        <v>349.4</v>
      </c>
      <c r="F4" s="55">
        <v>41.1</v>
      </c>
      <c r="G4" s="55">
        <v>435.89211246916591</v>
      </c>
      <c r="H4" s="55">
        <v>984.58997860853458</v>
      </c>
      <c r="I4" s="55">
        <v>172.55584094407106</v>
      </c>
      <c r="J4" s="55">
        <v>15.955691877489611</v>
      </c>
      <c r="K4" s="55">
        <v>414.02659017136978</v>
      </c>
      <c r="L4" s="55">
        <v>1683</v>
      </c>
    </row>
    <row r="5" spans="1:12" ht="22.5" x14ac:dyDescent="0.45">
      <c r="A5" s="29" t="s">
        <v>9</v>
      </c>
      <c r="B5" s="29" t="s">
        <v>102</v>
      </c>
      <c r="C5" s="55">
        <v>36520</v>
      </c>
      <c r="D5" s="55">
        <v>35964</v>
      </c>
      <c r="E5" s="55">
        <v>299.88</v>
      </c>
      <c r="F5" s="55">
        <v>55.6</v>
      </c>
      <c r="G5" s="55">
        <v>373.82169190298742</v>
      </c>
      <c r="H5" s="55">
        <v>832.90231912125455</v>
      </c>
      <c r="I5" s="55">
        <v>145.9715853530721</v>
      </c>
      <c r="J5" s="55">
        <v>13.460225226849477</v>
      </c>
      <c r="K5" s="55">
        <v>348.22386082607909</v>
      </c>
      <c r="L5" s="55">
        <v>1443</v>
      </c>
    </row>
    <row r="6" spans="1:12" ht="22.5" x14ac:dyDescent="0.45">
      <c r="A6" s="29" t="s">
        <v>9</v>
      </c>
      <c r="B6" s="29" t="s">
        <v>103</v>
      </c>
      <c r="C6" s="55">
        <v>35902</v>
      </c>
      <c r="D6" s="55">
        <v>35487</v>
      </c>
      <c r="E6" s="55">
        <v>569.86500000000001</v>
      </c>
      <c r="F6" s="55">
        <v>41.5</v>
      </c>
      <c r="G6" s="55">
        <v>267.11092644050939</v>
      </c>
      <c r="H6" s="55">
        <v>818.8077508513494</v>
      </c>
      <c r="I6" s="55">
        <v>143.50141997113894</v>
      </c>
      <c r="J6" s="55">
        <v>13.449638330376121</v>
      </c>
      <c r="K6" s="55">
        <v>343.60527608539286</v>
      </c>
      <c r="L6" s="55">
        <v>1031</v>
      </c>
    </row>
    <row r="7" spans="1:12" ht="22.5" x14ac:dyDescent="0.45">
      <c r="A7" s="29" t="s">
        <v>9</v>
      </c>
      <c r="B7" s="29" t="s">
        <v>171</v>
      </c>
      <c r="C7" s="55">
        <v>19147</v>
      </c>
      <c r="D7" s="55">
        <v>18503</v>
      </c>
      <c r="E7" s="55">
        <v>452.38500000000005</v>
      </c>
      <c r="F7" s="55">
        <v>64.400000000000006</v>
      </c>
      <c r="G7" s="55">
        <v>103.92827416799463</v>
      </c>
      <c r="H7" s="55">
        <v>436.68074217455262</v>
      </c>
      <c r="I7" s="55">
        <v>76.531159494941718</v>
      </c>
      <c r="J7" s="55">
        <v>7.0853367780733372</v>
      </c>
      <c r="K7" s="55">
        <v>179.15654812770944</v>
      </c>
      <c r="L7" s="55">
        <v>401</v>
      </c>
    </row>
    <row r="8" spans="1:12" ht="22.5" x14ac:dyDescent="0.45">
      <c r="A8" s="29" t="s">
        <v>9</v>
      </c>
      <c r="B8" s="29" t="s">
        <v>174</v>
      </c>
      <c r="C8" s="55">
        <v>18644</v>
      </c>
      <c r="D8" s="55">
        <v>18459</v>
      </c>
      <c r="E8" s="55">
        <v>73.304999999999993</v>
      </c>
      <c r="F8" s="55">
        <v>18.5</v>
      </c>
      <c r="G8" s="55">
        <v>215.57360609185952</v>
      </c>
      <c r="H8" s="55">
        <v>425.20894955357807</v>
      </c>
      <c r="I8" s="55">
        <v>74.520652719678978</v>
      </c>
      <c r="J8" s="55">
        <v>6.9834097428777184</v>
      </c>
      <c r="K8" s="55">
        <v>178.7305151537258</v>
      </c>
      <c r="L8" s="55">
        <v>832</v>
      </c>
    </row>
    <row r="9" spans="1:12" ht="22.5" x14ac:dyDescent="0.45">
      <c r="A9" s="29" t="s">
        <v>9</v>
      </c>
      <c r="B9" s="29" t="s">
        <v>198</v>
      </c>
      <c r="C9" s="55">
        <v>17203</v>
      </c>
      <c r="D9" s="55">
        <v>16953</v>
      </c>
      <c r="E9" s="55">
        <v>85.434999999999988</v>
      </c>
      <c r="F9" s="55">
        <v>25</v>
      </c>
      <c r="G9" s="55">
        <v>195.25648877592096</v>
      </c>
      <c r="H9" s="55">
        <v>392.34443033523939</v>
      </c>
      <c r="I9" s="55">
        <v>68.760930526530643</v>
      </c>
      <c r="J9" s="55">
        <v>6.2665416997615715</v>
      </c>
      <c r="K9" s="55">
        <v>164.14856836237681</v>
      </c>
      <c r="L9" s="55">
        <v>754</v>
      </c>
    </row>
    <row r="10" spans="1:12" ht="22.5" x14ac:dyDescent="0.45">
      <c r="A10" s="29" t="s">
        <v>9</v>
      </c>
      <c r="B10" s="29" t="s">
        <v>223</v>
      </c>
      <c r="C10" s="55">
        <v>14380</v>
      </c>
      <c r="D10" s="55">
        <v>14122</v>
      </c>
      <c r="E10" s="55">
        <v>392.79</v>
      </c>
      <c r="F10" s="55">
        <v>25.8</v>
      </c>
      <c r="G10" s="55">
        <v>52.326694288129794</v>
      </c>
      <c r="H10" s="55">
        <v>327.96098984018732</v>
      </c>
      <c r="I10" s="55">
        <v>57.477310990612729</v>
      </c>
      <c r="J10" s="55">
        <v>5.4993295851178656</v>
      </c>
      <c r="K10" s="55">
        <v>136.73721951356603</v>
      </c>
      <c r="L10" s="55">
        <v>202</v>
      </c>
    </row>
    <row r="11" spans="1:12" ht="22.5" x14ac:dyDescent="0.45">
      <c r="A11" s="29" t="s">
        <v>9</v>
      </c>
      <c r="B11" s="29" t="s">
        <v>246</v>
      </c>
      <c r="C11" s="55">
        <v>13622</v>
      </c>
      <c r="D11" s="55">
        <v>13514</v>
      </c>
      <c r="E11" s="55">
        <v>1205.83</v>
      </c>
      <c r="F11" s="55">
        <v>10.8</v>
      </c>
      <c r="G11" s="55">
        <v>-246.03352551911769</v>
      </c>
      <c r="H11" s="55">
        <v>310.67347730201891</v>
      </c>
      <c r="I11" s="55">
        <v>54.447561217950387</v>
      </c>
      <c r="J11" s="55">
        <v>4.7468715496019227</v>
      </c>
      <c r="K11" s="55">
        <v>130.85021841851946</v>
      </c>
      <c r="L11" s="55">
        <v>-950</v>
      </c>
    </row>
    <row r="12" spans="1:12" ht="22.5" x14ac:dyDescent="0.45">
      <c r="A12" s="29" t="s">
        <v>9</v>
      </c>
      <c r="B12" s="29" t="s">
        <v>306</v>
      </c>
      <c r="C12" s="55">
        <v>9357</v>
      </c>
      <c r="D12" s="55">
        <v>9290</v>
      </c>
      <c r="E12" s="55">
        <v>56.35</v>
      </c>
      <c r="F12" s="55">
        <v>6.7</v>
      </c>
      <c r="G12" s="55">
        <v>100.58208580021025</v>
      </c>
      <c r="H12" s="55">
        <v>213.40271084385486</v>
      </c>
      <c r="I12" s="55">
        <v>37.400222457521785</v>
      </c>
      <c r="J12" s="55">
        <v>3.3780083609084977</v>
      </c>
      <c r="K12" s="55">
        <v>89.951052916090404</v>
      </c>
      <c r="L12" s="55">
        <v>388</v>
      </c>
    </row>
    <row r="13" spans="1:12" ht="22.5" x14ac:dyDescent="0.45">
      <c r="A13" s="29" t="s">
        <v>9</v>
      </c>
      <c r="B13" s="29" t="s">
        <v>349</v>
      </c>
      <c r="C13" s="55">
        <v>7129</v>
      </c>
      <c r="D13" s="55">
        <v>7021</v>
      </c>
      <c r="E13" s="55">
        <v>120.89500000000001</v>
      </c>
      <c r="F13" s="55">
        <v>10.8</v>
      </c>
      <c r="G13" s="55">
        <v>51.181722963634861</v>
      </c>
      <c r="H13" s="55">
        <v>162.58928348892181</v>
      </c>
      <c r="I13" s="55">
        <v>28.494836582202929</v>
      </c>
      <c r="J13" s="55">
        <v>2.559551162271414</v>
      </c>
      <c r="K13" s="55">
        <v>67.981307053161544</v>
      </c>
      <c r="L13" s="55">
        <v>198</v>
      </c>
    </row>
    <row r="14" spans="1:12" ht="22.5" x14ac:dyDescent="0.45">
      <c r="A14" s="29" t="s">
        <v>9</v>
      </c>
      <c r="B14" s="29" t="s">
        <v>474</v>
      </c>
      <c r="C14" s="55">
        <v>4103</v>
      </c>
      <c r="D14" s="55">
        <v>4060</v>
      </c>
      <c r="E14" s="55">
        <v>5.7</v>
      </c>
      <c r="F14" s="55">
        <v>4.3</v>
      </c>
      <c r="G14" s="55">
        <v>51.156619877844719</v>
      </c>
      <c r="H14" s="55">
        <v>93.57607380488794</v>
      </c>
      <c r="I14" s="55">
        <v>16.399819679727678</v>
      </c>
      <c r="J14" s="55">
        <v>1.5480520428329045</v>
      </c>
      <c r="K14" s="55">
        <v>39.311224417580945</v>
      </c>
      <c r="L14" s="55">
        <v>197</v>
      </c>
    </row>
    <row r="15" spans="1:12" ht="22.5" x14ac:dyDescent="0.45">
      <c r="A15" s="29" t="s">
        <v>9</v>
      </c>
      <c r="B15" s="29" t="s">
        <v>545</v>
      </c>
      <c r="C15" s="55">
        <v>3321</v>
      </c>
      <c r="D15" s="55">
        <v>3255</v>
      </c>
      <c r="E15" s="55">
        <v>8.625</v>
      </c>
      <c r="F15" s="55">
        <v>6.6000000000000005</v>
      </c>
      <c r="G15" s="55">
        <v>40.996508308089673</v>
      </c>
      <c r="H15" s="55">
        <v>75.741199392160084</v>
      </c>
      <c r="I15" s="55">
        <v>13.274141154368905</v>
      </c>
      <c r="J15" s="55">
        <v>1.2321345470056002</v>
      </c>
      <c r="K15" s="55">
        <v>31.51675750719852</v>
      </c>
      <c r="L15" s="55">
        <v>158</v>
      </c>
    </row>
    <row r="16" spans="1:12" ht="22.5" x14ac:dyDescent="0.45">
      <c r="A16" s="29" t="s">
        <v>9</v>
      </c>
      <c r="B16" s="29" t="s">
        <v>913</v>
      </c>
      <c r="C16" s="55">
        <v>1459</v>
      </c>
      <c r="D16" s="55">
        <v>1404</v>
      </c>
      <c r="E16" s="55">
        <v>3.6799999999999997</v>
      </c>
      <c r="F16" s="55">
        <v>5.5</v>
      </c>
      <c r="G16" s="55">
        <v>18.876007928130274</v>
      </c>
      <c r="H16" s="55">
        <v>33.275040624258224</v>
      </c>
      <c r="I16" s="55">
        <v>5.8316687576706512</v>
      </c>
      <c r="J16" s="55">
        <v>0.52416400198940249</v>
      </c>
      <c r="K16" s="55">
        <v>13.5943248971142</v>
      </c>
      <c r="L16" s="55">
        <v>73</v>
      </c>
    </row>
    <row r="17" spans="1:12" ht="22.5" x14ac:dyDescent="0.45">
      <c r="A17" s="29" t="s">
        <v>9</v>
      </c>
      <c r="B17" s="29" t="s">
        <v>1020</v>
      </c>
      <c r="C17" s="55">
        <v>1241</v>
      </c>
      <c r="D17" s="55">
        <v>1212</v>
      </c>
      <c r="E17" s="55">
        <v>15.940000000000001</v>
      </c>
      <c r="F17" s="55">
        <v>2.9000000000000004</v>
      </c>
      <c r="G17" s="55">
        <v>11.032441541093453</v>
      </c>
      <c r="H17" s="55">
        <v>28.303170263676805</v>
      </c>
      <c r="I17" s="55">
        <v>4.9603159206780525</v>
      </c>
      <c r="J17" s="55">
        <v>0.39926114891543446</v>
      </c>
      <c r="K17" s="55">
        <v>11.735271919731062</v>
      </c>
      <c r="L17" s="55">
        <v>43</v>
      </c>
    </row>
    <row r="18" spans="1:12" ht="22.5" x14ac:dyDescent="0.45">
      <c r="A18" s="29" t="s">
        <v>9</v>
      </c>
      <c r="B18" s="29" t="s">
        <v>1226</v>
      </c>
      <c r="C18" s="55">
        <v>452</v>
      </c>
      <c r="D18" s="55">
        <v>440</v>
      </c>
      <c r="E18" s="55">
        <v>-0.3</v>
      </c>
      <c r="F18" s="55">
        <v>1.2000000000000002</v>
      </c>
      <c r="G18" s="55">
        <v>6.196174374196171</v>
      </c>
      <c r="H18" s="55">
        <v>10.308648637535791</v>
      </c>
      <c r="I18" s="55">
        <v>1.8066581757828202</v>
      </c>
      <c r="J18" s="55">
        <v>0.15080696146622474</v>
      </c>
      <c r="K18" s="55">
        <v>4.2603297398363589</v>
      </c>
      <c r="L18" s="55">
        <v>24</v>
      </c>
    </row>
    <row r="19" spans="1:12" ht="28.5" x14ac:dyDescent="0.75">
      <c r="A19" s="102" t="s">
        <v>1287</v>
      </c>
      <c r="B19" s="103"/>
      <c r="C19" s="40">
        <f t="shared" ref="C19:L19" si="0">SUM(C2:C18)</f>
        <v>793024</v>
      </c>
      <c r="D19" s="40">
        <f t="shared" si="0"/>
        <v>782172</v>
      </c>
      <c r="E19" s="40">
        <f t="shared" si="0"/>
        <v>8347.9400000000023</v>
      </c>
      <c r="F19" s="40">
        <f t="shared" si="0"/>
        <v>1085.2</v>
      </c>
      <c r="G19" s="40">
        <f t="shared" si="0"/>
        <v>7440.2804480004825</v>
      </c>
      <c r="H19" s="40">
        <f t="shared" si="0"/>
        <v>18086.295967108807</v>
      </c>
      <c r="I19" s="40">
        <f t="shared" si="0"/>
        <v>3169.7417990973345</v>
      </c>
      <c r="J19" s="40">
        <f t="shared" si="0"/>
        <v>283.00092004014726</v>
      </c>
      <c r="K19" s="40">
        <f t="shared" si="0"/>
        <v>7573.4332574256459</v>
      </c>
      <c r="L19" s="40">
        <f t="shared" si="0"/>
        <v>28723</v>
      </c>
    </row>
  </sheetData>
  <mergeCells count="1">
    <mergeCell ref="A19:B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7"/>
  <sheetViews>
    <sheetView rightToLeft="1" workbookViewId="0">
      <selection activeCell="E2" sqref="E2"/>
    </sheetView>
  </sheetViews>
  <sheetFormatPr defaultRowHeight="15" x14ac:dyDescent="0.25"/>
  <cols>
    <col min="3" max="5" width="10.140625" bestFit="1" customWidth="1"/>
    <col min="6" max="6" width="9.28515625" bestFit="1" customWidth="1"/>
    <col min="7" max="7" width="10.28515625" bestFit="1" customWidth="1"/>
    <col min="8" max="8" width="10.42578125" bestFit="1" customWidth="1"/>
    <col min="9" max="11" width="9.42578125" bestFit="1" customWidth="1"/>
    <col min="12" max="12" width="9.28515625" bestFit="1" customWidth="1"/>
  </cols>
  <sheetData>
    <row r="1" spans="1:12" ht="168" x14ac:dyDescent="0.25">
      <c r="A1" s="42" t="s">
        <v>0</v>
      </c>
      <c r="B1" s="42" t="s">
        <v>1</v>
      </c>
      <c r="C1" s="42" t="s">
        <v>2</v>
      </c>
      <c r="D1" s="42" t="s">
        <v>3</v>
      </c>
      <c r="E1" s="42" t="s">
        <v>1277</v>
      </c>
      <c r="F1" s="42" t="s">
        <v>1282</v>
      </c>
      <c r="G1" s="42" t="s">
        <v>1281</v>
      </c>
      <c r="H1" s="42" t="s">
        <v>1283</v>
      </c>
      <c r="I1" s="42" t="s">
        <v>1284</v>
      </c>
      <c r="J1" s="42" t="s">
        <v>1285</v>
      </c>
      <c r="K1" s="42" t="s">
        <v>1280</v>
      </c>
      <c r="L1" s="42" t="s">
        <v>1278</v>
      </c>
    </row>
    <row r="2" spans="1:12" ht="22.5" x14ac:dyDescent="0.55000000000000004">
      <c r="A2" s="36" t="s">
        <v>70</v>
      </c>
      <c r="B2" s="36" t="s">
        <v>70</v>
      </c>
      <c r="C2" s="60">
        <v>53581</v>
      </c>
      <c r="D2" s="60">
        <v>51492</v>
      </c>
      <c r="E2" s="57">
        <v>247.23999999999995</v>
      </c>
      <c r="F2" s="90">
        <v>208.9</v>
      </c>
      <c r="G2" s="91">
        <v>1031.6768708058771</v>
      </c>
      <c r="H2" s="91">
        <v>2350.9276908191146</v>
      </c>
      <c r="I2" s="91">
        <v>154.98547978417935</v>
      </c>
      <c r="J2" s="91">
        <v>23.20792991221758</v>
      </c>
      <c r="K2" s="91">
        <v>506.85847000269052</v>
      </c>
      <c r="L2" s="60">
        <v>3983</v>
      </c>
    </row>
    <row r="3" spans="1:12" ht="22.5" x14ac:dyDescent="0.55000000000000004">
      <c r="A3" s="36" t="s">
        <v>70</v>
      </c>
      <c r="B3" s="36" t="s">
        <v>294</v>
      </c>
      <c r="C3" s="60">
        <v>9204</v>
      </c>
      <c r="D3" s="60">
        <v>8667</v>
      </c>
      <c r="E3" s="57">
        <v>5.1649999999999974</v>
      </c>
      <c r="F3" s="60">
        <v>53.7</v>
      </c>
      <c r="G3" s="91">
        <v>195.89085193269545</v>
      </c>
      <c r="H3" s="91">
        <v>403.83603266641404</v>
      </c>
      <c r="I3" s="91">
        <v>26.622988670117891</v>
      </c>
      <c r="J3" s="91">
        <v>3.9400732837105568</v>
      </c>
      <c r="K3" s="91">
        <v>85.313104162070218</v>
      </c>
      <c r="L3" s="60">
        <v>756</v>
      </c>
    </row>
    <row r="4" spans="1:12" ht="22.5" x14ac:dyDescent="0.55000000000000004">
      <c r="A4" s="36" t="s">
        <v>70</v>
      </c>
      <c r="B4" s="36" t="s">
        <v>302</v>
      </c>
      <c r="C4" s="60">
        <v>8808</v>
      </c>
      <c r="D4" s="60">
        <v>8371</v>
      </c>
      <c r="E4" s="57">
        <v>11.044999999999998</v>
      </c>
      <c r="F4" s="60">
        <v>43.7</v>
      </c>
      <c r="G4" s="91">
        <v>182.91541015201079</v>
      </c>
      <c r="H4" s="91">
        <v>386.46107950084473</v>
      </c>
      <c r="I4" s="91">
        <v>25.477540656931595</v>
      </c>
      <c r="J4" s="91">
        <v>3.7436736500669903</v>
      </c>
      <c r="K4" s="91">
        <v>82.39944559140298</v>
      </c>
      <c r="L4" s="60">
        <v>706</v>
      </c>
    </row>
    <row r="5" spans="1:12" ht="22.5" x14ac:dyDescent="0.55000000000000004">
      <c r="A5" s="36" t="s">
        <v>70</v>
      </c>
      <c r="B5" s="36" t="s">
        <v>344</v>
      </c>
      <c r="C5" s="60">
        <v>6653</v>
      </c>
      <c r="D5" s="60">
        <v>6234</v>
      </c>
      <c r="E5" s="57">
        <v>2.0299999999999954</v>
      </c>
      <c r="F5" s="60">
        <v>41.900000000000006</v>
      </c>
      <c r="G5" s="91">
        <v>143.15902103949566</v>
      </c>
      <c r="H5" s="91">
        <v>291.90798841043596</v>
      </c>
      <c r="I5" s="91">
        <v>19.244105130627371</v>
      </c>
      <c r="J5" s="91">
        <v>2.864181258970067</v>
      </c>
      <c r="K5" s="91">
        <v>61.364011924119723</v>
      </c>
      <c r="L5" s="60">
        <v>553</v>
      </c>
    </row>
    <row r="6" spans="1:12" ht="22.5" x14ac:dyDescent="0.55000000000000004">
      <c r="A6" s="36" t="s">
        <v>70</v>
      </c>
      <c r="B6" s="36" t="s">
        <v>356</v>
      </c>
      <c r="C6" s="60">
        <v>5988</v>
      </c>
      <c r="D6" s="60">
        <v>5680</v>
      </c>
      <c r="E6" s="57">
        <v>56.5</v>
      </c>
      <c r="F6" s="60">
        <v>30.8</v>
      </c>
      <c r="G6" s="91">
        <v>107.54431874060054</v>
      </c>
      <c r="H6" s="91">
        <v>262.73035241269963</v>
      </c>
      <c r="I6" s="91">
        <v>17.320562381210987</v>
      </c>
      <c r="J6" s="91">
        <v>2.619459181969618</v>
      </c>
      <c r="K6" s="91">
        <v>55.91074554523582</v>
      </c>
      <c r="L6" s="60">
        <v>415</v>
      </c>
    </row>
    <row r="7" spans="1:12" ht="22.5" x14ac:dyDescent="0.55000000000000004">
      <c r="A7" s="36" t="s">
        <v>70</v>
      </c>
      <c r="B7" s="36" t="s">
        <v>423</v>
      </c>
      <c r="C7" s="60">
        <v>5019</v>
      </c>
      <c r="D7" s="60">
        <v>4777</v>
      </c>
      <c r="E7" s="57">
        <v>8.9149999999999974</v>
      </c>
      <c r="F7" s="60">
        <v>24.200000000000003</v>
      </c>
      <c r="G7" s="91">
        <v>103.10874891790318</v>
      </c>
      <c r="H7" s="91">
        <v>220.21436853028379</v>
      </c>
      <c r="I7" s="91">
        <v>14.517685803489972</v>
      </c>
      <c r="J7" s="91">
        <v>2.0854004948694196</v>
      </c>
      <c r="K7" s="91">
        <v>47.022118216477374</v>
      </c>
      <c r="L7" s="60">
        <v>398</v>
      </c>
    </row>
    <row r="8" spans="1:12" ht="22.5" x14ac:dyDescent="0.55000000000000004">
      <c r="A8" s="36" t="s">
        <v>70</v>
      </c>
      <c r="B8" s="36" t="s">
        <v>511</v>
      </c>
      <c r="C8" s="60">
        <v>3417</v>
      </c>
      <c r="D8" s="60">
        <v>3280</v>
      </c>
      <c r="E8" s="57">
        <v>14.7</v>
      </c>
      <c r="F8" s="60">
        <v>13.700000000000001</v>
      </c>
      <c r="G8" s="91">
        <v>66.284067807100087</v>
      </c>
      <c r="H8" s="91">
        <v>149.92478526957157</v>
      </c>
      <c r="I8" s="91">
        <v>9.8838279319635856</v>
      </c>
      <c r="J8" s="91">
        <v>1.482326832974862</v>
      </c>
      <c r="K8" s="91">
        <v>32.286486864150255</v>
      </c>
      <c r="L8" s="60">
        <v>256</v>
      </c>
    </row>
    <row r="9" spans="1:12" ht="22.5" x14ac:dyDescent="0.55000000000000004">
      <c r="A9" s="36" t="s">
        <v>70</v>
      </c>
      <c r="B9" s="36" t="s">
        <v>520</v>
      </c>
      <c r="C9" s="60">
        <v>3498</v>
      </c>
      <c r="D9" s="60">
        <v>3111</v>
      </c>
      <c r="E9" s="57">
        <v>21.044999999999998</v>
      </c>
      <c r="F9" s="60">
        <v>38.700000000000003</v>
      </c>
      <c r="G9" s="91">
        <v>73.565553369886089</v>
      </c>
      <c r="H9" s="91">
        <v>153.47875296252894</v>
      </c>
      <c r="I9" s="91">
        <v>10.118124116478963</v>
      </c>
      <c r="J9" s="91">
        <v>1.43256906951827</v>
      </c>
      <c r="K9" s="91">
        <v>30.622945315357146</v>
      </c>
      <c r="L9" s="60">
        <v>284</v>
      </c>
    </row>
    <row r="10" spans="1:12" ht="22.5" x14ac:dyDescent="0.55000000000000004">
      <c r="A10" s="36" t="s">
        <v>70</v>
      </c>
      <c r="B10" s="36" t="s">
        <v>762</v>
      </c>
      <c r="C10" s="60">
        <v>1660</v>
      </c>
      <c r="D10" s="60">
        <v>1499</v>
      </c>
      <c r="E10" s="57">
        <v>0.60499999999999976</v>
      </c>
      <c r="F10" s="60">
        <v>16.100000000000001</v>
      </c>
      <c r="G10" s="91">
        <v>37.451888102397845</v>
      </c>
      <c r="H10" s="91">
        <v>72.83439963344712</v>
      </c>
      <c r="I10" s="91">
        <v>4.8016255098213492</v>
      </c>
      <c r="J10" s="91">
        <v>0.751150852181242</v>
      </c>
      <c r="K10" s="91">
        <v>14.755318234561352</v>
      </c>
      <c r="L10" s="60">
        <v>145</v>
      </c>
    </row>
    <row r="11" spans="1:12" ht="22.5" x14ac:dyDescent="0.55000000000000004">
      <c r="A11" s="36" t="s">
        <v>70</v>
      </c>
      <c r="B11" s="36" t="s">
        <v>802</v>
      </c>
      <c r="C11" s="60">
        <v>1562</v>
      </c>
      <c r="D11" s="60">
        <v>1464</v>
      </c>
      <c r="E11" s="57">
        <v>0.67999999999999972</v>
      </c>
      <c r="F11" s="60">
        <v>9.8000000000000007</v>
      </c>
      <c r="G11" s="91">
        <v>33.519456654008152</v>
      </c>
      <c r="H11" s="91">
        <v>68.53453748641229</v>
      </c>
      <c r="I11" s="91">
        <v>4.5181560520126194</v>
      </c>
      <c r="J11" s="91">
        <v>0.69744595845044943</v>
      </c>
      <c r="K11" s="91">
        <v>14.410797795462187</v>
      </c>
      <c r="L11" s="60">
        <v>129</v>
      </c>
    </row>
    <row r="12" spans="1:12" ht="22.5" x14ac:dyDescent="0.55000000000000004">
      <c r="A12" s="36" t="s">
        <v>70</v>
      </c>
      <c r="B12" s="36" t="s">
        <v>941</v>
      </c>
      <c r="C12" s="60">
        <v>1249</v>
      </c>
      <c r="D12" s="60">
        <v>1201</v>
      </c>
      <c r="E12" s="57">
        <v>7.3949999999999987</v>
      </c>
      <c r="F12" s="60">
        <v>4.8000000000000007</v>
      </c>
      <c r="G12" s="91">
        <v>23.466815837876418</v>
      </c>
      <c r="H12" s="91">
        <v>54.801304302515334</v>
      </c>
      <c r="I12" s="91">
        <v>3.6127893143173888</v>
      </c>
      <c r="J12" s="91">
        <v>0.51169161554639397</v>
      </c>
      <c r="K12" s="91">
        <v>11.821972781659895</v>
      </c>
      <c r="L12" s="60">
        <v>91</v>
      </c>
    </row>
    <row r="13" spans="1:12" ht="22.5" x14ac:dyDescent="0.55000000000000004">
      <c r="A13" s="36" t="s">
        <v>70</v>
      </c>
      <c r="B13" s="36" t="s">
        <v>957</v>
      </c>
      <c r="C13" s="60">
        <v>1083</v>
      </c>
      <c r="D13" s="60">
        <v>1010</v>
      </c>
      <c r="E13" s="57">
        <v>-0.15</v>
      </c>
      <c r="F13" s="60">
        <v>7.3000000000000007</v>
      </c>
      <c r="G13" s="91">
        <v>23.61504518198149</v>
      </c>
      <c r="H13" s="91">
        <v>47.517864339170622</v>
      </c>
      <c r="I13" s="91">
        <v>3.1326267633352538</v>
      </c>
      <c r="J13" s="91">
        <v>0.48896571396766197</v>
      </c>
      <c r="K13" s="91">
        <v>9.9418755282901703</v>
      </c>
      <c r="L13" s="60">
        <v>91</v>
      </c>
    </row>
    <row r="14" spans="1:12" ht="22.5" x14ac:dyDescent="0.55000000000000004">
      <c r="A14" s="36" t="s">
        <v>70</v>
      </c>
      <c r="B14" s="36" t="s">
        <v>988</v>
      </c>
      <c r="C14" s="60">
        <v>1015</v>
      </c>
      <c r="D14" s="60">
        <v>900</v>
      </c>
      <c r="E14" s="57">
        <v>0.6</v>
      </c>
      <c r="F14" s="60">
        <v>11.5</v>
      </c>
      <c r="G14" s="91">
        <v>23.339937830542553</v>
      </c>
      <c r="H14" s="91">
        <v>44.534286522860739</v>
      </c>
      <c r="I14" s="91">
        <v>2.935933670161849</v>
      </c>
      <c r="J14" s="91">
        <v>0.46289073215627491</v>
      </c>
      <c r="K14" s="91">
        <v>8.859097005407083</v>
      </c>
      <c r="L14" s="60">
        <v>90</v>
      </c>
    </row>
    <row r="15" spans="1:12" ht="22.5" x14ac:dyDescent="0.55000000000000004">
      <c r="A15" s="36" t="s">
        <v>70</v>
      </c>
      <c r="B15" s="36" t="s">
        <v>998</v>
      </c>
      <c r="C15" s="60">
        <v>1060</v>
      </c>
      <c r="D15" s="60">
        <v>1015</v>
      </c>
      <c r="E15" s="57">
        <v>7.3250000000000002</v>
      </c>
      <c r="F15" s="60">
        <v>4.5</v>
      </c>
      <c r="G15" s="91">
        <v>19.677705579406091</v>
      </c>
      <c r="H15" s="91">
        <v>46.508713018948164</v>
      </c>
      <c r="I15" s="91">
        <v>3.0660982171148374</v>
      </c>
      <c r="J15" s="91">
        <v>0.45069051130874521</v>
      </c>
      <c r="K15" s="91">
        <v>9.9910927338757674</v>
      </c>
      <c r="L15" s="60">
        <v>76</v>
      </c>
    </row>
    <row r="16" spans="1:12" ht="22.5" x14ac:dyDescent="0.55000000000000004">
      <c r="A16" s="36" t="s">
        <v>70</v>
      </c>
      <c r="B16" s="36" t="s">
        <v>1080</v>
      </c>
      <c r="C16" s="60">
        <v>785</v>
      </c>
      <c r="D16" s="60">
        <v>680</v>
      </c>
      <c r="E16" s="57">
        <v>3.8</v>
      </c>
      <c r="F16" s="60">
        <v>10.5</v>
      </c>
      <c r="G16" s="91">
        <v>17.392172600269358</v>
      </c>
      <c r="H16" s="91">
        <v>34.442773320636135</v>
      </c>
      <c r="I16" s="91">
        <v>2.2706482079576862</v>
      </c>
      <c r="J16" s="91">
        <v>0.35476328464483503</v>
      </c>
      <c r="K16" s="91">
        <v>6.6935399596409075</v>
      </c>
      <c r="L16" s="60">
        <v>67</v>
      </c>
    </row>
    <row r="17" spans="1:12" ht="22.5" x14ac:dyDescent="0.55000000000000004">
      <c r="A17" s="36" t="s">
        <v>70</v>
      </c>
      <c r="B17" s="36" t="s">
        <v>1101</v>
      </c>
      <c r="C17" s="60">
        <v>764</v>
      </c>
      <c r="D17" s="60">
        <v>702</v>
      </c>
      <c r="E17" s="57">
        <v>-0.41000000000000014</v>
      </c>
      <c r="F17" s="60">
        <v>6.2</v>
      </c>
      <c r="G17" s="91">
        <v>17.104369478565665</v>
      </c>
      <c r="H17" s="91">
        <v>33.521374289128673</v>
      </c>
      <c r="I17" s="91">
        <v>2.2099047527129585</v>
      </c>
      <c r="J17" s="91">
        <v>0.32246858240137399</v>
      </c>
      <c r="K17" s="91">
        <v>6.9100956642175255</v>
      </c>
      <c r="L17" s="60">
        <v>66</v>
      </c>
    </row>
    <row r="18" spans="1:12" ht="22.5" x14ac:dyDescent="0.55000000000000004">
      <c r="A18" s="36" t="s">
        <v>70</v>
      </c>
      <c r="B18" s="36" t="s">
        <v>1104</v>
      </c>
      <c r="C18" s="60">
        <v>731</v>
      </c>
      <c r="D18" s="60">
        <v>673</v>
      </c>
      <c r="E18" s="57">
        <v>-2.4649999999999999</v>
      </c>
      <c r="F18" s="60">
        <v>5.8000000000000007</v>
      </c>
      <c r="G18" s="91">
        <v>17.045150965400715</v>
      </c>
      <c r="H18" s="91">
        <v>32.073461525331233</v>
      </c>
      <c r="I18" s="91">
        <v>2.1144507516141</v>
      </c>
      <c r="J18" s="91">
        <v>0.31804301209393671</v>
      </c>
      <c r="K18" s="91">
        <v>6.6246358718210745</v>
      </c>
      <c r="L18" s="60">
        <v>66</v>
      </c>
    </row>
    <row r="19" spans="1:12" ht="22.5" x14ac:dyDescent="0.55000000000000004">
      <c r="A19" s="36" t="s">
        <v>70</v>
      </c>
      <c r="B19" s="36" t="s">
        <v>1122</v>
      </c>
      <c r="C19" s="60">
        <v>642</v>
      </c>
      <c r="D19" s="60">
        <v>573</v>
      </c>
      <c r="E19" s="57">
        <v>1.5349999999999997</v>
      </c>
      <c r="F19" s="60">
        <v>6.9</v>
      </c>
      <c r="G19" s="91">
        <v>14.240560516996778</v>
      </c>
      <c r="H19" s="91">
        <v>28.168484677513888</v>
      </c>
      <c r="I19" s="91">
        <v>1.8570142031959675</v>
      </c>
      <c r="J19" s="91">
        <v>0.29412101043211369</v>
      </c>
      <c r="K19" s="91">
        <v>5.640291760109176</v>
      </c>
      <c r="L19" s="60">
        <v>55</v>
      </c>
    </row>
    <row r="20" spans="1:12" ht="22.5" x14ac:dyDescent="0.55000000000000004">
      <c r="A20" s="36" t="s">
        <v>70</v>
      </c>
      <c r="B20" s="36" t="s">
        <v>1156</v>
      </c>
      <c r="C20" s="60">
        <v>601</v>
      </c>
      <c r="D20" s="60">
        <v>554</v>
      </c>
      <c r="E20" s="57">
        <v>1.7299999999999998</v>
      </c>
      <c r="F20" s="60">
        <v>4.7</v>
      </c>
      <c r="G20" s="91">
        <v>12.681468937718206</v>
      </c>
      <c r="H20" s="91">
        <v>26.369562758856457</v>
      </c>
      <c r="I20" s="91">
        <v>1.7384198381943561</v>
      </c>
      <c r="J20" s="91">
        <v>0.25453009768179663</v>
      </c>
      <c r="K20" s="91">
        <v>5.4532663788839146</v>
      </c>
      <c r="L20" s="60">
        <v>49</v>
      </c>
    </row>
    <row r="21" spans="1:12" ht="22.5" x14ac:dyDescent="0.55000000000000004">
      <c r="A21" s="36" t="s">
        <v>70</v>
      </c>
      <c r="B21" s="36" t="s">
        <v>791</v>
      </c>
      <c r="C21" s="60">
        <v>569</v>
      </c>
      <c r="D21" s="60">
        <v>520</v>
      </c>
      <c r="E21" s="57">
        <v>7.6</v>
      </c>
      <c r="F21" s="60">
        <v>4.9000000000000004</v>
      </c>
      <c r="G21" s="91">
        <v>10.068193228577341</v>
      </c>
      <c r="H21" s="91">
        <v>24.965526139416514</v>
      </c>
      <c r="I21" s="91">
        <v>1.6458583825833419</v>
      </c>
      <c r="J21" s="91">
        <v>0.22881394589533693</v>
      </c>
      <c r="K21" s="91">
        <v>5.1185893809018701</v>
      </c>
      <c r="L21" s="60">
        <v>39</v>
      </c>
    </row>
    <row r="22" spans="1:12" ht="22.5" x14ac:dyDescent="0.55000000000000004">
      <c r="A22" s="36" t="s">
        <v>70</v>
      </c>
      <c r="B22" s="36" t="s">
        <v>1182</v>
      </c>
      <c r="C22" s="60">
        <v>510</v>
      </c>
      <c r="D22" s="60">
        <v>429</v>
      </c>
      <c r="E22" s="57">
        <v>5.2549999999999999</v>
      </c>
      <c r="F22" s="60">
        <v>8.1</v>
      </c>
      <c r="G22" s="91">
        <v>10.732785200394742</v>
      </c>
      <c r="H22" s="91">
        <v>22.376833622324117</v>
      </c>
      <c r="I22" s="91">
        <v>1.4751981988005349</v>
      </c>
      <c r="J22" s="91">
        <v>0.21757060511428017</v>
      </c>
      <c r="K22" s="91">
        <v>4.2228362392440424</v>
      </c>
      <c r="L22" s="60">
        <v>41</v>
      </c>
    </row>
    <row r="23" spans="1:12" ht="22.5" x14ac:dyDescent="0.55000000000000004">
      <c r="A23" s="36" t="s">
        <v>70</v>
      </c>
      <c r="B23" s="36" t="s">
        <v>635</v>
      </c>
      <c r="C23" s="60">
        <v>447</v>
      </c>
      <c r="D23" s="60">
        <v>414</v>
      </c>
      <c r="E23" s="57">
        <v>2.63</v>
      </c>
      <c r="F23" s="60">
        <v>3.3000000000000003</v>
      </c>
      <c r="G23" s="91">
        <v>8.8936850770266371</v>
      </c>
      <c r="H23" s="91">
        <v>19.612636527801726</v>
      </c>
      <c r="I23" s="91">
        <v>1.2929678330663512</v>
      </c>
      <c r="J23" s="91">
        <v>0.20943712454926031</v>
      </c>
      <c r="K23" s="91">
        <v>4.0751846224872583</v>
      </c>
      <c r="L23" s="60">
        <v>34</v>
      </c>
    </row>
    <row r="24" spans="1:12" ht="22.5" x14ac:dyDescent="0.55000000000000004">
      <c r="A24" s="36" t="s">
        <v>70</v>
      </c>
      <c r="B24" s="36" t="s">
        <v>1211</v>
      </c>
      <c r="C24" s="60">
        <v>422</v>
      </c>
      <c r="D24" s="60">
        <v>408</v>
      </c>
      <c r="E24" s="57">
        <v>1.9599999999999997</v>
      </c>
      <c r="F24" s="60">
        <v>1.4000000000000001</v>
      </c>
      <c r="G24" s="91">
        <v>8.0443234705623929</v>
      </c>
      <c r="H24" s="91">
        <v>18.51573291886427</v>
      </c>
      <c r="I24" s="91">
        <v>1.2206541958702466</v>
      </c>
      <c r="J24" s="91">
        <v>0.18085033256338184</v>
      </c>
      <c r="K24" s="91">
        <v>4.0161239757845442</v>
      </c>
      <c r="L24" s="60">
        <v>31</v>
      </c>
    </row>
    <row r="25" spans="1:12" ht="22.5" x14ac:dyDescent="0.55000000000000004">
      <c r="A25" s="36" t="s">
        <v>70</v>
      </c>
      <c r="B25" s="36" t="s">
        <v>486</v>
      </c>
      <c r="C25" s="60">
        <v>301</v>
      </c>
      <c r="D25" s="60">
        <v>261</v>
      </c>
      <c r="E25" s="57">
        <v>3.5950000000000002</v>
      </c>
      <c r="F25" s="60">
        <v>4</v>
      </c>
      <c r="G25" s="91">
        <v>5.9164777982799936</v>
      </c>
      <c r="H25" s="91">
        <v>13.206719451606977</v>
      </c>
      <c r="I25" s="91">
        <v>0.8706561918411001</v>
      </c>
      <c r="J25" s="91">
        <v>0.12678660880766188</v>
      </c>
      <c r="K25" s="91">
        <v>2.5691381315680544</v>
      </c>
      <c r="L25" s="60">
        <v>23</v>
      </c>
    </row>
    <row r="26" spans="1:12" ht="22.5" x14ac:dyDescent="0.55000000000000004">
      <c r="A26" s="36" t="s">
        <v>70</v>
      </c>
      <c r="B26" s="36" t="s">
        <v>1275</v>
      </c>
      <c r="C26" s="60">
        <v>79</v>
      </c>
      <c r="D26" s="60">
        <v>70</v>
      </c>
      <c r="E26" s="57">
        <v>-0.05</v>
      </c>
      <c r="F26" s="60">
        <v>0.9</v>
      </c>
      <c r="G26" s="91">
        <v>1.853518292143431</v>
      </c>
      <c r="H26" s="91">
        <v>3.4662154042423632</v>
      </c>
      <c r="I26" s="91">
        <v>0.22851109353969071</v>
      </c>
      <c r="J26" s="91">
        <v>3.1577042193606353E-2</v>
      </c>
      <c r="K26" s="91">
        <v>0.68904087819832871</v>
      </c>
      <c r="L26" s="60">
        <v>7</v>
      </c>
    </row>
    <row r="27" spans="1:12" ht="28.5" x14ac:dyDescent="0.75">
      <c r="A27" s="104" t="s">
        <v>1287</v>
      </c>
      <c r="B27" s="105"/>
      <c r="C27" s="43">
        <f t="shared" ref="C27:L27" si="0">SUM(C2:C26)</f>
        <v>109648</v>
      </c>
      <c r="D27" s="43">
        <f t="shared" si="0"/>
        <v>103985</v>
      </c>
      <c r="E27" s="43">
        <f t="shared" si="0"/>
        <v>408.27500000000003</v>
      </c>
      <c r="F27" s="43">
        <f t="shared" si="0"/>
        <v>566.30000000000007</v>
      </c>
      <c r="G27" s="43">
        <f t="shared" si="0"/>
        <v>2189.1883975177166</v>
      </c>
      <c r="H27" s="43">
        <f t="shared" si="0"/>
        <v>4810.9314765109693</v>
      </c>
      <c r="I27" s="43">
        <f t="shared" si="0"/>
        <v>317.16182765113922</v>
      </c>
      <c r="J27" s="43">
        <f t="shared" si="0"/>
        <v>47.277410714285715</v>
      </c>
      <c r="K27" s="43">
        <f t="shared" si="0"/>
        <v>1023.5702245636172</v>
      </c>
      <c r="L27" s="43">
        <f t="shared" si="0"/>
        <v>8451</v>
      </c>
    </row>
  </sheetData>
  <mergeCells count="1">
    <mergeCell ref="A27:B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39"/>
  <sheetViews>
    <sheetView rightToLeft="1" workbookViewId="0">
      <selection activeCell="E2" sqref="E2:E38"/>
    </sheetView>
  </sheetViews>
  <sheetFormatPr defaultRowHeight="15" x14ac:dyDescent="0.25"/>
  <sheetData>
    <row r="1" spans="1:12" ht="122.25" customHeight="1" x14ac:dyDescent="0.55000000000000004">
      <c r="A1" s="44" t="s">
        <v>0</v>
      </c>
      <c r="B1" s="44" t="s">
        <v>1</v>
      </c>
      <c r="C1" s="44" t="s">
        <v>2</v>
      </c>
      <c r="D1" s="44" t="s">
        <v>3</v>
      </c>
      <c r="E1" s="44" t="s">
        <v>1277</v>
      </c>
      <c r="F1" s="44" t="s">
        <v>1282</v>
      </c>
      <c r="G1" s="44" t="s">
        <v>1281</v>
      </c>
      <c r="H1" s="44" t="s">
        <v>1283</v>
      </c>
      <c r="I1" s="44" t="s">
        <v>1284</v>
      </c>
      <c r="J1" s="44" t="s">
        <v>1285</v>
      </c>
      <c r="K1" s="44" t="s">
        <v>1280</v>
      </c>
      <c r="L1" s="44" t="s">
        <v>1278</v>
      </c>
    </row>
    <row r="2" spans="1:12" ht="22.5" x14ac:dyDescent="0.45">
      <c r="A2" s="36" t="s">
        <v>62</v>
      </c>
      <c r="B2" s="36" t="s">
        <v>62</v>
      </c>
      <c r="C2" s="55">
        <v>63820</v>
      </c>
      <c r="D2" s="55">
        <v>61085</v>
      </c>
      <c r="E2" s="55">
        <v>431.77499999999998</v>
      </c>
      <c r="F2" s="55">
        <v>273.5</v>
      </c>
      <c r="G2" s="55">
        <v>992.19593278769582</v>
      </c>
      <c r="H2" s="55">
        <v>2190.9302356147023</v>
      </c>
      <c r="I2" s="55">
        <v>231.47626798715891</v>
      </c>
      <c r="J2" s="55">
        <v>22.158324477588589</v>
      </c>
      <c r="K2" s="55">
        <v>596.3110214410259</v>
      </c>
      <c r="L2" s="55">
        <v>3830</v>
      </c>
    </row>
    <row r="3" spans="1:12" ht="22.5" x14ac:dyDescent="0.45">
      <c r="A3" s="36" t="s">
        <v>62</v>
      </c>
      <c r="B3" s="36" t="s">
        <v>110</v>
      </c>
      <c r="C3" s="55">
        <v>31261</v>
      </c>
      <c r="D3" s="55">
        <v>29877</v>
      </c>
      <c r="E3" s="55">
        <v>49.914999999999985</v>
      </c>
      <c r="F3" s="55">
        <v>138.4</v>
      </c>
      <c r="G3" s="55">
        <v>543.8533218672103</v>
      </c>
      <c r="H3" s="55">
        <v>1073.1850532051271</v>
      </c>
      <c r="I3" s="55">
        <v>113.38419952282317</v>
      </c>
      <c r="J3" s="55">
        <v>10.961680607566477</v>
      </c>
      <c r="K3" s="55">
        <v>291.65890787580469</v>
      </c>
      <c r="L3" s="55">
        <v>2100</v>
      </c>
    </row>
    <row r="4" spans="1:12" ht="22.5" x14ac:dyDescent="0.45">
      <c r="A4" s="36" t="s">
        <v>62</v>
      </c>
      <c r="B4" s="36" t="s">
        <v>158</v>
      </c>
      <c r="C4" s="55">
        <v>19977</v>
      </c>
      <c r="D4" s="55">
        <v>18594</v>
      </c>
      <c r="E4" s="55">
        <v>78.13</v>
      </c>
      <c r="F4" s="55">
        <v>138.30000000000001</v>
      </c>
      <c r="G4" s="55">
        <v>347.0116270753706</v>
      </c>
      <c r="H4" s="55">
        <v>685.80716572978554</v>
      </c>
      <c r="I4" s="55">
        <v>72.456932083664583</v>
      </c>
      <c r="J4" s="55">
        <v>7.2840594173589226</v>
      </c>
      <c r="K4" s="55">
        <v>181.514400142006</v>
      </c>
      <c r="L4" s="55">
        <v>1340</v>
      </c>
    </row>
    <row r="5" spans="1:12" ht="22.5" x14ac:dyDescent="0.45">
      <c r="A5" s="36" t="s">
        <v>62</v>
      </c>
      <c r="B5" s="36" t="s">
        <v>178</v>
      </c>
      <c r="C5" s="55">
        <v>19225</v>
      </c>
      <c r="D5" s="55">
        <v>18022</v>
      </c>
      <c r="E5" s="55">
        <v>-11.910000000000002</v>
      </c>
      <c r="F5" s="55">
        <v>120.30000000000001</v>
      </c>
      <c r="G5" s="55">
        <v>360.72537707424692</v>
      </c>
      <c r="H5" s="55">
        <v>659.99112785478928</v>
      </c>
      <c r="I5" s="55">
        <v>69.729414792433872</v>
      </c>
      <c r="J5" s="55">
        <v>5.9669763195854415</v>
      </c>
      <c r="K5" s="55">
        <v>175.93054315151295</v>
      </c>
      <c r="L5" s="55">
        <v>1393</v>
      </c>
    </row>
    <row r="6" spans="1:12" ht="22.5" x14ac:dyDescent="0.45">
      <c r="A6" s="36" t="s">
        <v>62</v>
      </c>
      <c r="B6" s="36" t="s">
        <v>253</v>
      </c>
      <c r="C6" s="55">
        <v>11537</v>
      </c>
      <c r="D6" s="55">
        <v>11122</v>
      </c>
      <c r="E6" s="55">
        <v>75.69</v>
      </c>
      <c r="F6" s="55">
        <v>41.5</v>
      </c>
      <c r="G6" s="55">
        <v>177.67333355507341</v>
      </c>
      <c r="H6" s="55">
        <v>396.06333638807303</v>
      </c>
      <c r="I6" s="55">
        <v>41.844902910809346</v>
      </c>
      <c r="J6" s="55">
        <v>4.0372042083200412</v>
      </c>
      <c r="K6" s="55">
        <v>108.57282770675434</v>
      </c>
      <c r="L6" s="55">
        <v>686</v>
      </c>
    </row>
    <row r="7" spans="1:12" ht="22.5" x14ac:dyDescent="0.45">
      <c r="A7" s="36" t="s">
        <v>62</v>
      </c>
      <c r="B7" s="36" t="s">
        <v>301</v>
      </c>
      <c r="C7" s="55">
        <v>9356</v>
      </c>
      <c r="D7" s="55">
        <v>9063</v>
      </c>
      <c r="E7" s="55">
        <v>10.984999999999996</v>
      </c>
      <c r="F7" s="55">
        <v>29.3</v>
      </c>
      <c r="G7" s="55">
        <v>160.3839306431112</v>
      </c>
      <c r="H7" s="55">
        <v>321.18996058306419</v>
      </c>
      <c r="I7" s="55">
        <v>33.934377362705398</v>
      </c>
      <c r="J7" s="55">
        <v>3.1165844382090473</v>
      </c>
      <c r="K7" s="55">
        <v>88.472894938528569</v>
      </c>
      <c r="L7" s="55">
        <v>619</v>
      </c>
    </row>
    <row r="8" spans="1:12" ht="22.5" x14ac:dyDescent="0.45">
      <c r="A8" s="36" t="s">
        <v>62</v>
      </c>
      <c r="B8" s="36" t="s">
        <v>330</v>
      </c>
      <c r="C8" s="55">
        <v>7359</v>
      </c>
      <c r="D8" s="55">
        <v>7016</v>
      </c>
      <c r="E8" s="55">
        <v>34.22</v>
      </c>
      <c r="F8" s="55">
        <v>34.300000000000004</v>
      </c>
      <c r="G8" s="55">
        <v>120.72386206800975</v>
      </c>
      <c r="H8" s="55">
        <v>252.63327489640542</v>
      </c>
      <c r="I8" s="55">
        <v>26.6912230667111</v>
      </c>
      <c r="J8" s="55">
        <v>2.5508880772082581</v>
      </c>
      <c r="K8" s="55">
        <v>68.490106023250178</v>
      </c>
      <c r="L8" s="55">
        <v>466</v>
      </c>
    </row>
    <row r="9" spans="1:12" ht="22.5" x14ac:dyDescent="0.45">
      <c r="A9" s="36" t="s">
        <v>62</v>
      </c>
      <c r="B9" s="36" t="s">
        <v>343</v>
      </c>
      <c r="C9" s="55">
        <v>6680</v>
      </c>
      <c r="D9" s="55">
        <v>6442</v>
      </c>
      <c r="E9" s="55">
        <v>31.089999999999996</v>
      </c>
      <c r="F9" s="55">
        <v>23.8</v>
      </c>
      <c r="G9" s="55">
        <v>107.2362422164731</v>
      </c>
      <c r="H9" s="55">
        <v>229.32331516618947</v>
      </c>
      <c r="I9" s="55">
        <v>24.228478065719546</v>
      </c>
      <c r="J9" s="55">
        <v>2.3876034808941493</v>
      </c>
      <c r="K9" s="55">
        <v>62.88672505726592</v>
      </c>
      <c r="L9" s="55">
        <v>414</v>
      </c>
    </row>
    <row r="10" spans="1:12" ht="22.5" x14ac:dyDescent="0.45">
      <c r="A10" s="36" t="s">
        <v>62</v>
      </c>
      <c r="B10" s="36" t="s">
        <v>346</v>
      </c>
      <c r="C10" s="55">
        <v>6929</v>
      </c>
      <c r="D10" s="55">
        <v>6674</v>
      </c>
      <c r="E10" s="55">
        <v>99.429999999999993</v>
      </c>
      <c r="F10" s="55">
        <v>25.5</v>
      </c>
      <c r="G10" s="55">
        <v>88.067510093415365</v>
      </c>
      <c r="H10" s="55">
        <v>237.87144472852199</v>
      </c>
      <c r="I10" s="55">
        <v>25.131605466672266</v>
      </c>
      <c r="J10" s="55">
        <v>2.2978812224458998</v>
      </c>
      <c r="K10" s="55">
        <v>65.15150621424911</v>
      </c>
      <c r="L10" s="55">
        <v>340</v>
      </c>
    </row>
    <row r="11" spans="1:12" ht="22.5" x14ac:dyDescent="0.45">
      <c r="A11" s="36" t="s">
        <v>62</v>
      </c>
      <c r="B11" s="36" t="s">
        <v>394</v>
      </c>
      <c r="C11" s="55">
        <v>5250</v>
      </c>
      <c r="D11" s="55">
        <v>4998</v>
      </c>
      <c r="E11" s="55">
        <v>13.61</v>
      </c>
      <c r="F11" s="55">
        <v>25.200000000000003</v>
      </c>
      <c r="G11" s="55">
        <v>90.113292694047942</v>
      </c>
      <c r="H11" s="55">
        <v>180.23164739857705</v>
      </c>
      <c r="I11" s="55">
        <v>19.041842791171799</v>
      </c>
      <c r="J11" s="55">
        <v>1.8750464906428204</v>
      </c>
      <c r="K11" s="55">
        <v>48.7904147525947</v>
      </c>
      <c r="L11" s="55">
        <v>348</v>
      </c>
    </row>
    <row r="12" spans="1:12" ht="22.5" x14ac:dyDescent="0.45">
      <c r="A12" s="36" t="s">
        <v>62</v>
      </c>
      <c r="B12" s="36" t="s">
        <v>396</v>
      </c>
      <c r="C12" s="55">
        <v>4632</v>
      </c>
      <c r="D12" s="55">
        <v>3698</v>
      </c>
      <c r="E12" s="55">
        <v>11.41</v>
      </c>
      <c r="F12" s="55">
        <v>93.4</v>
      </c>
      <c r="G12" s="55">
        <v>102.08963027171848</v>
      </c>
      <c r="H12" s="55">
        <v>159.01580776194456</v>
      </c>
      <c r="I12" s="55">
        <v>16.800345868325291</v>
      </c>
      <c r="J12" s="55">
        <v>1.867511803745509</v>
      </c>
      <c r="K12" s="55">
        <v>36.09983068329236</v>
      </c>
      <c r="L12" s="55">
        <v>394</v>
      </c>
    </row>
    <row r="13" spans="1:12" ht="22.5" x14ac:dyDescent="0.45">
      <c r="A13" s="36" t="s">
        <v>62</v>
      </c>
      <c r="B13" s="36" t="s">
        <v>397</v>
      </c>
      <c r="C13" s="55">
        <v>5147</v>
      </c>
      <c r="D13" s="55">
        <v>4923</v>
      </c>
      <c r="E13" s="55">
        <v>-0.51500000000000057</v>
      </c>
      <c r="F13" s="55">
        <v>22.400000000000002</v>
      </c>
      <c r="G13" s="55">
        <v>92.45692458333528</v>
      </c>
      <c r="H13" s="55">
        <v>176.69567412580497</v>
      </c>
      <c r="I13" s="55">
        <v>18.668259970697381</v>
      </c>
      <c r="J13" s="55">
        <v>1.8541278204410738</v>
      </c>
      <c r="K13" s="55">
        <v>48.058265671673411</v>
      </c>
      <c r="L13" s="55">
        <v>357</v>
      </c>
    </row>
    <row r="14" spans="1:12" ht="22.5" x14ac:dyDescent="0.45">
      <c r="A14" s="36" t="s">
        <v>62</v>
      </c>
      <c r="B14" s="36" t="s">
        <v>451</v>
      </c>
      <c r="C14" s="55">
        <v>4263</v>
      </c>
      <c r="D14" s="55">
        <v>4129</v>
      </c>
      <c r="E14" s="55">
        <v>13.754999999999999</v>
      </c>
      <c r="F14" s="55">
        <v>13.4</v>
      </c>
      <c r="G14" s="55">
        <v>70.004538049335167</v>
      </c>
      <c r="H14" s="55">
        <v>146.34809768764458</v>
      </c>
      <c r="I14" s="55">
        <v>15.4619763464315</v>
      </c>
      <c r="J14" s="55">
        <v>1.5067390982281812</v>
      </c>
      <c r="K14" s="55">
        <v>40.30724740165337</v>
      </c>
      <c r="L14" s="55">
        <v>270</v>
      </c>
    </row>
    <row r="15" spans="1:12" ht="22.5" x14ac:dyDescent="0.45">
      <c r="A15" s="36" t="s">
        <v>62</v>
      </c>
      <c r="B15" s="36" t="s">
        <v>465</v>
      </c>
      <c r="C15" s="55">
        <v>3807</v>
      </c>
      <c r="D15" s="55">
        <v>3454</v>
      </c>
      <c r="E15" s="55">
        <v>7.6299999999999981</v>
      </c>
      <c r="F15" s="55">
        <v>35.300000000000004</v>
      </c>
      <c r="G15" s="55">
        <v>71.484506694638512</v>
      </c>
      <c r="H15" s="55">
        <v>130.69369174216817</v>
      </c>
      <c r="I15" s="55">
        <v>13.808056286855436</v>
      </c>
      <c r="J15" s="55">
        <v>1.4004603567292595</v>
      </c>
      <c r="K15" s="55">
        <v>33.717905673361763</v>
      </c>
      <c r="L15" s="55">
        <v>276</v>
      </c>
    </row>
    <row r="16" spans="1:12" ht="22.5" x14ac:dyDescent="0.45">
      <c r="A16" s="36" t="s">
        <v>62</v>
      </c>
      <c r="B16" s="36" t="s">
        <v>395</v>
      </c>
      <c r="C16" s="55">
        <v>3324</v>
      </c>
      <c r="D16" s="55">
        <v>2205</v>
      </c>
      <c r="E16" s="55">
        <v>10.975</v>
      </c>
      <c r="F16" s="55">
        <v>111.9</v>
      </c>
      <c r="G16" s="55">
        <v>86.441298576434917</v>
      </c>
      <c r="H16" s="55">
        <v>114.11238018149908</v>
      </c>
      <c r="I16" s="55">
        <v>12.056206750067631</v>
      </c>
      <c r="J16" s="55">
        <v>1.3440493456164926</v>
      </c>
      <c r="K16" s="55">
        <v>21.525182979085898</v>
      </c>
      <c r="L16" s="55">
        <v>334</v>
      </c>
    </row>
    <row r="17" spans="1:12" ht="22.5" x14ac:dyDescent="0.45">
      <c r="A17" s="36" t="s">
        <v>62</v>
      </c>
      <c r="B17" s="36" t="s">
        <v>517</v>
      </c>
      <c r="C17" s="55">
        <v>3237</v>
      </c>
      <c r="D17" s="55">
        <v>3107</v>
      </c>
      <c r="E17" s="55">
        <v>19.264999999999997</v>
      </c>
      <c r="F17" s="55">
        <v>13</v>
      </c>
      <c r="G17" s="55">
        <v>50.94382790306048</v>
      </c>
      <c r="H17" s="55">
        <v>111.12568431032265</v>
      </c>
      <c r="I17" s="55">
        <v>11.740656212385355</v>
      </c>
      <c r="J17" s="55">
        <v>1.2014851382699911</v>
      </c>
      <c r="K17" s="55">
        <v>30.330495925632604</v>
      </c>
      <c r="L17" s="55">
        <v>197</v>
      </c>
    </row>
    <row r="18" spans="1:12" ht="22.5" x14ac:dyDescent="0.45">
      <c r="A18" s="36" t="s">
        <v>62</v>
      </c>
      <c r="B18" s="36" t="s">
        <v>536</v>
      </c>
      <c r="C18" s="55">
        <v>3162</v>
      </c>
      <c r="D18" s="55">
        <v>2976</v>
      </c>
      <c r="E18" s="55">
        <v>20.22</v>
      </c>
      <c r="F18" s="55">
        <v>18.600000000000001</v>
      </c>
      <c r="G18" s="55">
        <v>51.156490550110995</v>
      </c>
      <c r="H18" s="55">
        <v>108.55094649034298</v>
      </c>
      <c r="I18" s="55">
        <v>11.468629886797187</v>
      </c>
      <c r="J18" s="55">
        <v>1.1125560047583003</v>
      </c>
      <c r="K18" s="55">
        <v>29.051675530956743</v>
      </c>
      <c r="L18" s="55">
        <v>197</v>
      </c>
    </row>
    <row r="19" spans="1:12" ht="22.5" x14ac:dyDescent="0.45">
      <c r="A19" s="36" t="s">
        <v>62</v>
      </c>
      <c r="B19" s="36" t="s">
        <v>652</v>
      </c>
      <c r="C19" s="55">
        <v>2341</v>
      </c>
      <c r="D19" s="55">
        <v>2235</v>
      </c>
      <c r="E19" s="55">
        <v>14.824999999999999</v>
      </c>
      <c r="F19" s="55">
        <v>10.600000000000001</v>
      </c>
      <c r="G19" s="55">
        <v>36.926523137703782</v>
      </c>
      <c r="H19" s="55">
        <v>80.366149820965504</v>
      </c>
      <c r="I19" s="55">
        <v>8.4908483760253688</v>
      </c>
      <c r="J19" s="55">
        <v>0.81771180959244882</v>
      </c>
      <c r="K19" s="55">
        <v>21.818042611454413</v>
      </c>
      <c r="L19" s="55">
        <v>143</v>
      </c>
    </row>
    <row r="20" spans="1:12" ht="22.5" x14ac:dyDescent="0.45">
      <c r="A20" s="36" t="s">
        <v>62</v>
      </c>
      <c r="B20" s="36" t="s">
        <v>654</v>
      </c>
      <c r="C20" s="55">
        <v>2334</v>
      </c>
      <c r="D20" s="55">
        <v>1998</v>
      </c>
      <c r="E20" s="55">
        <v>29.71</v>
      </c>
      <c r="F20" s="55">
        <v>33.6</v>
      </c>
      <c r="G20" s="55">
        <v>38.863580757459999</v>
      </c>
      <c r="H20" s="55">
        <v>80.125840957767394</v>
      </c>
      <c r="I20" s="55">
        <v>8.4654592523038055</v>
      </c>
      <c r="J20" s="55">
        <v>0.81225907565360489</v>
      </c>
      <c r="K20" s="55">
        <v>19.504451515743142</v>
      </c>
      <c r="L20" s="55">
        <v>150</v>
      </c>
    </row>
    <row r="21" spans="1:12" ht="22.5" x14ac:dyDescent="0.45">
      <c r="A21" s="36" t="s">
        <v>62</v>
      </c>
      <c r="B21" s="36" t="s">
        <v>671</v>
      </c>
      <c r="C21" s="55">
        <v>2253</v>
      </c>
      <c r="D21" s="55">
        <v>2183</v>
      </c>
      <c r="E21" s="55">
        <v>11.684999999999999</v>
      </c>
      <c r="F21" s="55">
        <v>7</v>
      </c>
      <c r="G21" s="55">
        <v>35.432671193490961</v>
      </c>
      <c r="H21" s="55">
        <v>77.345124112189353</v>
      </c>
      <c r="I21" s="55">
        <v>8.1716708206685844</v>
      </c>
      <c r="J21" s="55">
        <v>0.78321087485212726</v>
      </c>
      <c r="K21" s="55">
        <v>21.310419248682322</v>
      </c>
      <c r="L21" s="55">
        <v>137</v>
      </c>
    </row>
    <row r="22" spans="1:12" ht="22.5" x14ac:dyDescent="0.45">
      <c r="A22" s="36" t="s">
        <v>62</v>
      </c>
      <c r="B22" s="36" t="s">
        <v>716</v>
      </c>
      <c r="C22" s="55">
        <v>1873</v>
      </c>
      <c r="D22" s="55">
        <v>1817</v>
      </c>
      <c r="E22" s="55">
        <v>5.8149999999999995</v>
      </c>
      <c r="F22" s="55">
        <v>5.6000000000000005</v>
      </c>
      <c r="G22" s="55">
        <v>30.731444399830693</v>
      </c>
      <c r="H22" s="55">
        <v>64.299785824292343</v>
      </c>
      <c r="I22" s="55">
        <v>6.7934041043551963</v>
      </c>
      <c r="J22" s="55">
        <v>0.70508806860105433</v>
      </c>
      <c r="K22" s="55">
        <v>17.737531733786426</v>
      </c>
      <c r="L22" s="55">
        <v>119</v>
      </c>
    </row>
    <row r="23" spans="1:12" ht="22.5" x14ac:dyDescent="0.45">
      <c r="A23" s="36" t="s">
        <v>62</v>
      </c>
      <c r="B23" s="36" t="s">
        <v>725</v>
      </c>
      <c r="C23" s="55">
        <v>1949</v>
      </c>
      <c r="D23" s="55">
        <v>1865</v>
      </c>
      <c r="E23" s="55">
        <v>3.5750000000000002</v>
      </c>
      <c r="F23" s="55">
        <v>8.4</v>
      </c>
      <c r="G23" s="55">
        <v>33.669697937541073</v>
      </c>
      <c r="H23" s="55">
        <v>66.908853481871745</v>
      </c>
      <c r="I23" s="55">
        <v>7.0690574476178734</v>
      </c>
      <c r="J23" s="55">
        <v>0.69319119455266753</v>
      </c>
      <c r="K23" s="55">
        <v>18.206107145576052</v>
      </c>
      <c r="L23" s="55">
        <v>130</v>
      </c>
    </row>
    <row r="24" spans="1:12" ht="22.5" x14ac:dyDescent="0.45">
      <c r="A24" s="36" t="s">
        <v>62</v>
      </c>
      <c r="B24" s="36" t="s">
        <v>737</v>
      </c>
      <c r="C24" s="55">
        <v>1819</v>
      </c>
      <c r="D24" s="55">
        <v>1760</v>
      </c>
      <c r="E24" s="55">
        <v>25.4</v>
      </c>
      <c r="F24" s="55">
        <v>5.9</v>
      </c>
      <c r="G24" s="55">
        <v>23.088718111999427</v>
      </c>
      <c r="H24" s="55">
        <v>62.445974593906982</v>
      </c>
      <c r="I24" s="55">
        <v>6.5975451499317153</v>
      </c>
      <c r="J24" s="55">
        <v>0.67683299273613584</v>
      </c>
      <c r="K24" s="55">
        <v>17.181098432286248</v>
      </c>
      <c r="L24" s="55">
        <v>89</v>
      </c>
    </row>
    <row r="25" spans="1:12" ht="22.5" x14ac:dyDescent="0.45">
      <c r="A25" s="36" t="s">
        <v>62</v>
      </c>
      <c r="B25" s="36" t="s">
        <v>755</v>
      </c>
      <c r="C25" s="55">
        <v>1846</v>
      </c>
      <c r="D25" s="55">
        <v>1742</v>
      </c>
      <c r="E25" s="55">
        <v>9.4899999999999984</v>
      </c>
      <c r="F25" s="55">
        <v>10.4</v>
      </c>
      <c r="G25" s="55">
        <v>30.533946175257032</v>
      </c>
      <c r="H25" s="55">
        <v>63.372880209099662</v>
      </c>
      <c r="I25" s="55">
        <v>6.6954746271434553</v>
      </c>
      <c r="J25" s="55">
        <v>0.63806901146180905</v>
      </c>
      <c r="K25" s="55">
        <v>17.005382652865141</v>
      </c>
      <c r="L25" s="55">
        <v>118</v>
      </c>
    </row>
    <row r="26" spans="1:12" ht="22.5" x14ac:dyDescent="0.45">
      <c r="A26" s="36" t="s">
        <v>62</v>
      </c>
      <c r="B26" s="36" t="s">
        <v>766</v>
      </c>
      <c r="C26" s="55">
        <v>1833</v>
      </c>
      <c r="D26" s="55">
        <v>1732</v>
      </c>
      <c r="E26" s="55">
        <v>12.44</v>
      </c>
      <c r="F26" s="55">
        <v>10.100000000000001</v>
      </c>
      <c r="G26" s="55">
        <v>29.197581198148413</v>
      </c>
      <c r="H26" s="55">
        <v>62.926592320303186</v>
      </c>
      <c r="I26" s="55">
        <v>6.6483233973748401</v>
      </c>
      <c r="J26" s="55">
        <v>0.61982713792094934</v>
      </c>
      <c r="K26" s="55">
        <v>16.907762775408965</v>
      </c>
      <c r="L26" s="55">
        <v>113</v>
      </c>
    </row>
    <row r="27" spans="1:12" ht="22.5" x14ac:dyDescent="0.45">
      <c r="A27" s="36" t="s">
        <v>62</v>
      </c>
      <c r="B27" s="36" t="s">
        <v>863</v>
      </c>
      <c r="C27" s="55">
        <v>1466</v>
      </c>
      <c r="D27" s="55">
        <v>1390</v>
      </c>
      <c r="E27" s="55">
        <v>13.35</v>
      </c>
      <c r="F27" s="55">
        <v>7.6000000000000005</v>
      </c>
      <c r="G27" s="55">
        <v>22.0006317113852</v>
      </c>
      <c r="H27" s="55">
        <v>50.327541921202659</v>
      </c>
      <c r="I27" s="55">
        <v>5.3172079108300681</v>
      </c>
      <c r="J27" s="55">
        <v>0.52871691083372085</v>
      </c>
      <c r="K27" s="55">
        <v>13.569162966407891</v>
      </c>
      <c r="L27" s="55">
        <v>85</v>
      </c>
    </row>
    <row r="28" spans="1:12" ht="22.5" x14ac:dyDescent="0.45">
      <c r="A28" s="36" t="s">
        <v>62</v>
      </c>
      <c r="B28" s="36" t="s">
        <v>899</v>
      </c>
      <c r="C28" s="55">
        <v>1361</v>
      </c>
      <c r="D28" s="55">
        <v>1331</v>
      </c>
      <c r="E28" s="55">
        <v>2.5450000000000004</v>
      </c>
      <c r="F28" s="55">
        <v>3</v>
      </c>
      <c r="G28" s="55">
        <v>22.591855399429306</v>
      </c>
      <c r="H28" s="55">
        <v>46.722908973231121</v>
      </c>
      <c r="I28" s="55">
        <v>4.9363710550066324</v>
      </c>
      <c r="J28" s="55">
        <v>0.48103027402310394</v>
      </c>
      <c r="K28" s="55">
        <v>12.993205689416477</v>
      </c>
      <c r="L28" s="55">
        <v>87</v>
      </c>
    </row>
    <row r="29" spans="1:12" ht="22.5" x14ac:dyDescent="0.45">
      <c r="A29" s="36" t="s">
        <v>62</v>
      </c>
      <c r="B29" s="36" t="s">
        <v>930</v>
      </c>
      <c r="C29" s="55">
        <v>1238</v>
      </c>
      <c r="D29" s="55">
        <v>1207</v>
      </c>
      <c r="E29" s="55">
        <v>0.16499999999999987</v>
      </c>
      <c r="F29" s="55">
        <v>3.1</v>
      </c>
      <c r="G29" s="55">
        <v>21.417793331980825</v>
      </c>
      <c r="H29" s="55">
        <v>42.500338948464453</v>
      </c>
      <c r="I29" s="55">
        <v>4.4902478810420359</v>
      </c>
      <c r="J29" s="55">
        <v>0.44038262102444925</v>
      </c>
      <c r="K29" s="55">
        <v>11.782719208959946</v>
      </c>
      <c r="L29" s="55">
        <v>83</v>
      </c>
    </row>
    <row r="30" spans="1:12" ht="22.5" x14ac:dyDescent="0.45">
      <c r="A30" s="36" t="s">
        <v>62</v>
      </c>
      <c r="B30" s="36" t="s">
        <v>966</v>
      </c>
      <c r="C30" s="55">
        <v>1097</v>
      </c>
      <c r="D30" s="55">
        <v>1072</v>
      </c>
      <c r="E30" s="55">
        <v>8.0400000000000009</v>
      </c>
      <c r="F30" s="55">
        <v>2.5</v>
      </c>
      <c r="G30" s="55">
        <v>16.13788862296402</v>
      </c>
      <c r="H30" s="55">
        <v>37.659831846902669</v>
      </c>
      <c r="I30" s="55">
        <v>3.9788383889362788</v>
      </c>
      <c r="J30" s="55">
        <v>0.39933840555751504</v>
      </c>
      <c r="K30" s="55">
        <v>10.464850863301624</v>
      </c>
      <c r="L30" s="55">
        <v>62</v>
      </c>
    </row>
    <row r="31" spans="1:12" ht="22.5" x14ac:dyDescent="0.45">
      <c r="A31" s="36" t="s">
        <v>62</v>
      </c>
      <c r="B31" s="36" t="s">
        <v>995</v>
      </c>
      <c r="C31" s="55">
        <v>1078</v>
      </c>
      <c r="D31" s="55">
        <v>1032</v>
      </c>
      <c r="E31" s="55">
        <v>2.7399999999999998</v>
      </c>
      <c r="F31" s="55">
        <v>4.6000000000000005</v>
      </c>
      <c r="G31" s="55">
        <v>18.344493597841197</v>
      </c>
      <c r="H31" s="55">
        <v>37.007564932507819</v>
      </c>
      <c r="I31" s="55">
        <v>3.9099250531206096</v>
      </c>
      <c r="J31" s="55">
        <v>0.37544551684367167</v>
      </c>
      <c r="K31" s="55">
        <v>10.074371353476938</v>
      </c>
      <c r="L31" s="55">
        <v>71</v>
      </c>
    </row>
    <row r="32" spans="1:12" ht="22.5" x14ac:dyDescent="0.45">
      <c r="A32" s="36" t="s">
        <v>62</v>
      </c>
      <c r="B32" s="36" t="s">
        <v>1032</v>
      </c>
      <c r="C32" s="55">
        <v>904</v>
      </c>
      <c r="D32" s="55">
        <v>871</v>
      </c>
      <c r="E32" s="55">
        <v>4.5449999999999999</v>
      </c>
      <c r="F32" s="55">
        <v>3.3000000000000003</v>
      </c>
      <c r="G32" s="55">
        <v>14.414279063815691</v>
      </c>
      <c r="H32" s="55">
        <v>31.034173190154981</v>
      </c>
      <c r="I32" s="55">
        <v>3.2788239777560584</v>
      </c>
      <c r="J32" s="55">
        <v>0.3370780980376244</v>
      </c>
      <c r="K32" s="55">
        <v>8.5026913264325703</v>
      </c>
      <c r="L32" s="55">
        <v>56</v>
      </c>
    </row>
    <row r="33" spans="1:12" ht="22.5" x14ac:dyDescent="0.45">
      <c r="A33" s="36" t="s">
        <v>62</v>
      </c>
      <c r="B33" s="36" t="s">
        <v>1031</v>
      </c>
      <c r="C33" s="55">
        <v>944</v>
      </c>
      <c r="D33" s="55">
        <v>925</v>
      </c>
      <c r="E33" s="55">
        <v>0.875</v>
      </c>
      <c r="F33" s="55">
        <v>1.9000000000000001</v>
      </c>
      <c r="G33" s="55">
        <v>15.926936254652238</v>
      </c>
      <c r="H33" s="55">
        <v>32.407366694144145</v>
      </c>
      <c r="I33" s="55">
        <v>3.423904684736415</v>
      </c>
      <c r="J33" s="55">
        <v>0.32537950522337744</v>
      </c>
      <c r="K33" s="55">
        <v>9.0298386646958981</v>
      </c>
      <c r="L33" s="55">
        <v>61</v>
      </c>
    </row>
    <row r="34" spans="1:12" ht="22.5" x14ac:dyDescent="0.45">
      <c r="A34" s="36" t="s">
        <v>62</v>
      </c>
      <c r="B34" s="36" t="s">
        <v>1043</v>
      </c>
      <c r="C34" s="55">
        <v>875</v>
      </c>
      <c r="D34" s="55">
        <v>799</v>
      </c>
      <c r="E34" s="55">
        <v>4.7050000000000001</v>
      </c>
      <c r="F34" s="55">
        <v>7.6000000000000005</v>
      </c>
      <c r="G34" s="55">
        <v>15.236500010605786</v>
      </c>
      <c r="H34" s="55">
        <v>30.038607899762841</v>
      </c>
      <c r="I34" s="55">
        <v>3.1736404651952999</v>
      </c>
      <c r="J34" s="55">
        <v>0.3214138805405819</v>
      </c>
      <c r="K34" s="55">
        <v>7.7998282087481332</v>
      </c>
      <c r="L34" s="55">
        <v>59</v>
      </c>
    </row>
    <row r="35" spans="1:12" ht="22.5" x14ac:dyDescent="0.45">
      <c r="A35" s="36" t="s">
        <v>62</v>
      </c>
      <c r="B35" s="36" t="s">
        <v>1095</v>
      </c>
      <c r="C35" s="55">
        <v>760</v>
      </c>
      <c r="D35" s="55">
        <v>649</v>
      </c>
      <c r="E35" s="55">
        <v>9.9550000000000001</v>
      </c>
      <c r="F35" s="55">
        <v>11.100000000000001</v>
      </c>
      <c r="G35" s="55">
        <v>12.604101450466009</v>
      </c>
      <c r="H35" s="55">
        <v>26.090676575794014</v>
      </c>
      <c r="I35" s="55">
        <v>2.756533432626775</v>
      </c>
      <c r="J35" s="55">
        <v>0.27233927509098649</v>
      </c>
      <c r="K35" s="55">
        <v>6.3355300469055544</v>
      </c>
      <c r="L35" s="55">
        <v>49</v>
      </c>
    </row>
    <row r="36" spans="1:12" ht="22.5" x14ac:dyDescent="0.45">
      <c r="A36" s="36" t="s">
        <v>62</v>
      </c>
      <c r="B36" s="36" t="s">
        <v>1099</v>
      </c>
      <c r="C36" s="55">
        <v>749</v>
      </c>
      <c r="D36" s="55">
        <v>723</v>
      </c>
      <c r="E36" s="55">
        <v>5.7850000000000001</v>
      </c>
      <c r="F36" s="55">
        <v>2.6</v>
      </c>
      <c r="G36" s="55">
        <v>11.197564362521998</v>
      </c>
      <c r="H36" s="55">
        <v>25.713048362196993</v>
      </c>
      <c r="I36" s="55">
        <v>2.7166362382071769</v>
      </c>
      <c r="J36" s="55">
        <v>0.27075302521786826</v>
      </c>
      <c r="K36" s="55">
        <v>7.0579171400812264</v>
      </c>
      <c r="L36" s="55">
        <v>43</v>
      </c>
    </row>
    <row r="37" spans="1:12" ht="22.5" x14ac:dyDescent="0.45">
      <c r="A37" s="36" t="s">
        <v>62</v>
      </c>
      <c r="B37" s="36" t="s">
        <v>1120</v>
      </c>
      <c r="C37" s="55">
        <v>736</v>
      </c>
      <c r="D37" s="55">
        <v>710</v>
      </c>
      <c r="E37" s="55">
        <v>1.1499999999999999</v>
      </c>
      <c r="F37" s="55">
        <v>2.6</v>
      </c>
      <c r="G37" s="55">
        <v>12.610279388006539</v>
      </c>
      <c r="H37" s="55">
        <v>25.266760473400517</v>
      </c>
      <c r="I37" s="55">
        <v>2.6694850084385608</v>
      </c>
      <c r="J37" s="55">
        <v>0.24418333984313789</v>
      </c>
      <c r="K37" s="55">
        <v>6.9310112993882029</v>
      </c>
      <c r="L37" s="55">
        <v>49</v>
      </c>
    </row>
    <row r="38" spans="1:12" ht="22.5" x14ac:dyDescent="0.45">
      <c r="A38" s="36" t="s">
        <v>62</v>
      </c>
      <c r="B38" s="36" t="s">
        <v>1119</v>
      </c>
      <c r="C38" s="55">
        <v>603</v>
      </c>
      <c r="D38" s="55">
        <v>577</v>
      </c>
      <c r="E38" s="55">
        <v>0.91499999999999981</v>
      </c>
      <c r="F38" s="55">
        <v>2.6</v>
      </c>
      <c r="G38" s="55">
        <v>10.485176346279818</v>
      </c>
      <c r="H38" s="55">
        <v>20.700892072636563</v>
      </c>
      <c r="I38" s="55">
        <v>2.187091657728875</v>
      </c>
      <c r="J38" s="55">
        <v>0.21166521744421415</v>
      </c>
      <c r="K38" s="55">
        <v>5.6326669292211173</v>
      </c>
      <c r="L38" s="55">
        <v>40</v>
      </c>
    </row>
    <row r="39" spans="1:12" ht="24" x14ac:dyDescent="0.6">
      <c r="A39" s="104" t="s">
        <v>1287</v>
      </c>
      <c r="B39" s="105"/>
      <c r="C39" s="45">
        <f t="shared" ref="C39:L39" si="0">SUM(C2:C38)</f>
        <v>237025</v>
      </c>
      <c r="D39" s="45">
        <f t="shared" si="0"/>
        <v>224003</v>
      </c>
      <c r="E39" s="45">
        <f t="shared" si="0"/>
        <v>1063.3850000000002</v>
      </c>
      <c r="F39" s="45">
        <f t="shared" si="0"/>
        <v>1302.1999999999989</v>
      </c>
      <c r="G39" s="45">
        <f t="shared" si="0"/>
        <v>3963.9733091546682</v>
      </c>
      <c r="H39" s="45">
        <f t="shared" si="0"/>
        <v>8137.0297570757566</v>
      </c>
      <c r="I39" s="45">
        <f t="shared" si="0"/>
        <v>859.69386430047518</v>
      </c>
      <c r="J39" s="45">
        <f t="shared" si="0"/>
        <v>82.87709454265952</v>
      </c>
      <c r="K39" s="45">
        <f t="shared" si="0"/>
        <v>2186.7145409814875</v>
      </c>
      <c r="L39" s="45">
        <f t="shared" si="0"/>
        <v>15305</v>
      </c>
    </row>
  </sheetData>
  <mergeCells count="1">
    <mergeCell ref="A39:B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44"/>
  <sheetViews>
    <sheetView rightToLeft="1" workbookViewId="0">
      <selection activeCell="E4" sqref="E4"/>
    </sheetView>
  </sheetViews>
  <sheetFormatPr defaultRowHeight="15" x14ac:dyDescent="0.25"/>
  <cols>
    <col min="3" max="3" width="13" bestFit="1" customWidth="1"/>
    <col min="4" max="4" width="12.5703125" bestFit="1" customWidth="1"/>
    <col min="5" max="5" width="11.42578125" bestFit="1" customWidth="1"/>
    <col min="6" max="6" width="9.42578125" bestFit="1" customWidth="1"/>
    <col min="7" max="7" width="10.42578125" bestFit="1" customWidth="1"/>
    <col min="8" max="8" width="11" bestFit="1" customWidth="1"/>
    <col min="9" max="9" width="10" bestFit="1" customWidth="1"/>
    <col min="10" max="10" width="9.42578125" bestFit="1" customWidth="1"/>
    <col min="11" max="11" width="10.5703125" bestFit="1" customWidth="1"/>
    <col min="12" max="12" width="11.42578125" bestFit="1" customWidth="1"/>
  </cols>
  <sheetData>
    <row r="1" spans="1:12" ht="168" x14ac:dyDescent="0.25">
      <c r="A1" s="41" t="s">
        <v>0</v>
      </c>
      <c r="B1" s="41" t="s">
        <v>1</v>
      </c>
      <c r="C1" s="41" t="s">
        <v>2</v>
      </c>
      <c r="D1" s="41" t="s">
        <v>3</v>
      </c>
      <c r="E1" s="41" t="s">
        <v>1277</v>
      </c>
      <c r="F1" s="41" t="s">
        <v>1282</v>
      </c>
      <c r="G1" s="41" t="s">
        <v>1281</v>
      </c>
      <c r="H1" s="41" t="s">
        <v>1283</v>
      </c>
      <c r="I1" s="41" t="s">
        <v>1284</v>
      </c>
      <c r="J1" s="41" t="s">
        <v>1285</v>
      </c>
      <c r="K1" s="41" t="s">
        <v>1280</v>
      </c>
      <c r="L1" s="41" t="s">
        <v>1278</v>
      </c>
    </row>
    <row r="2" spans="1:12" ht="22.5" x14ac:dyDescent="0.55000000000000004">
      <c r="A2" s="25" t="s">
        <v>4</v>
      </c>
      <c r="B2" s="25" t="s">
        <v>4</v>
      </c>
      <c r="C2" s="57">
        <v>2911065</v>
      </c>
      <c r="D2" s="57">
        <v>2870653</v>
      </c>
      <c r="E2" s="57">
        <v>16844.935000000001</v>
      </c>
      <c r="F2" s="57">
        <v>4041.2000000000003</v>
      </c>
      <c r="G2" s="57">
        <v>34722.442476271135</v>
      </c>
      <c r="H2" s="57">
        <v>73913.392087544373</v>
      </c>
      <c r="I2" s="57">
        <v>11999.593714775445</v>
      </c>
      <c r="J2" s="57">
        <v>1225.4849010311534</v>
      </c>
      <c r="K2" s="57">
        <v>27443.551041589177</v>
      </c>
      <c r="L2" s="57">
        <v>134050</v>
      </c>
    </row>
    <row r="3" spans="1:12" ht="22.5" x14ac:dyDescent="0.55000000000000004">
      <c r="A3" s="25" t="s">
        <v>4</v>
      </c>
      <c r="B3" s="25" t="s">
        <v>32</v>
      </c>
      <c r="C3" s="57">
        <v>137638</v>
      </c>
      <c r="D3" s="57">
        <v>136288</v>
      </c>
      <c r="E3" s="57">
        <v>254.15999999999994</v>
      </c>
      <c r="F3" s="57">
        <v>135</v>
      </c>
      <c r="G3" s="57">
        <v>1811.7260578201704</v>
      </c>
      <c r="H3" s="57">
        <v>3494.697459570787</v>
      </c>
      <c r="I3" s="57">
        <v>567.35252552391057</v>
      </c>
      <c r="J3" s="57">
        <v>63.169300090685113</v>
      </c>
      <c r="K3" s="57">
        <v>1302.9184246079571</v>
      </c>
      <c r="L3" s="57">
        <v>6994</v>
      </c>
    </row>
    <row r="4" spans="1:12" ht="22.5" x14ac:dyDescent="0.55000000000000004">
      <c r="A4" s="25" t="s">
        <v>4</v>
      </c>
      <c r="B4" s="25" t="s">
        <v>43</v>
      </c>
      <c r="C4" s="57">
        <v>97570</v>
      </c>
      <c r="D4" s="57">
        <v>96884</v>
      </c>
      <c r="E4" s="57">
        <v>750.98</v>
      </c>
      <c r="F4" s="57">
        <v>68.600000000000009</v>
      </c>
      <c r="G4" s="57">
        <v>1076.6004322969659</v>
      </c>
      <c r="H4" s="57">
        <v>2477.3509578046883</v>
      </c>
      <c r="I4" s="57">
        <v>402.18969990386341</v>
      </c>
      <c r="J4" s="57">
        <v>43.642918653282315</v>
      </c>
      <c r="K4" s="57">
        <v>926.21469718329797</v>
      </c>
      <c r="L4" s="57">
        <v>4156</v>
      </c>
    </row>
    <row r="5" spans="1:12" ht="22.5" x14ac:dyDescent="0.55000000000000004">
      <c r="A5" s="25" t="s">
        <v>4</v>
      </c>
      <c r="B5" s="25" t="s">
        <v>44</v>
      </c>
      <c r="C5" s="57">
        <v>94532</v>
      </c>
      <c r="D5" s="57">
        <v>93468</v>
      </c>
      <c r="E5" s="57">
        <v>349.05999999999995</v>
      </c>
      <c r="F5" s="57">
        <v>106.4</v>
      </c>
      <c r="G5" s="57">
        <v>1187.5572518049294</v>
      </c>
      <c r="H5" s="57">
        <v>2400.2146227651206</v>
      </c>
      <c r="I5" s="57">
        <v>389.66687210527846</v>
      </c>
      <c r="J5" s="57">
        <v>43.642636728657521</v>
      </c>
      <c r="K5" s="57">
        <v>893.55760823591618</v>
      </c>
      <c r="L5" s="57">
        <v>4585</v>
      </c>
    </row>
    <row r="6" spans="1:12" ht="22.5" x14ac:dyDescent="0.55000000000000004">
      <c r="A6" s="25" t="s">
        <v>4</v>
      </c>
      <c r="B6" s="25" t="s">
        <v>46</v>
      </c>
      <c r="C6" s="57">
        <v>86830</v>
      </c>
      <c r="D6" s="57">
        <v>86392</v>
      </c>
      <c r="E6" s="57">
        <v>583.74</v>
      </c>
      <c r="F6" s="57">
        <v>43.800000000000004</v>
      </c>
      <c r="G6" s="57">
        <v>981.93521703544775</v>
      </c>
      <c r="H6" s="57">
        <v>2204.6570018056891</v>
      </c>
      <c r="I6" s="57">
        <v>357.9187418535663</v>
      </c>
      <c r="J6" s="57">
        <v>39.614215765069808</v>
      </c>
      <c r="K6" s="57">
        <v>825.91078113062508</v>
      </c>
      <c r="L6" s="57">
        <v>3791</v>
      </c>
    </row>
    <row r="7" spans="1:12" ht="22.5" x14ac:dyDescent="0.55000000000000004">
      <c r="A7" s="25" t="s">
        <v>4</v>
      </c>
      <c r="B7" s="25" t="s">
        <v>39</v>
      </c>
      <c r="C7" s="57">
        <v>70072</v>
      </c>
      <c r="D7" s="57">
        <v>69272</v>
      </c>
      <c r="E7" s="57">
        <v>227.93999999999997</v>
      </c>
      <c r="F7" s="57">
        <v>80</v>
      </c>
      <c r="G7" s="57">
        <v>890.90790524294596</v>
      </c>
      <c r="H7" s="57">
        <v>1779.1630246519435</v>
      </c>
      <c r="I7" s="57">
        <v>288.8412078678233</v>
      </c>
      <c r="J7" s="57">
        <v>33.768367707789871</v>
      </c>
      <c r="K7" s="57">
        <v>662.24293488379317</v>
      </c>
      <c r="L7" s="57">
        <v>3439</v>
      </c>
    </row>
    <row r="8" spans="1:12" ht="22.5" x14ac:dyDescent="0.55000000000000004">
      <c r="A8" s="25" t="s">
        <v>4</v>
      </c>
      <c r="B8" s="25" t="s">
        <v>54</v>
      </c>
      <c r="C8" s="57">
        <v>70220</v>
      </c>
      <c r="D8" s="57">
        <v>69344</v>
      </c>
      <c r="E8" s="57">
        <v>442.4799999999999</v>
      </c>
      <c r="F8" s="57">
        <v>87.600000000000009</v>
      </c>
      <c r="G8" s="57">
        <v>820.49368486379615</v>
      </c>
      <c r="H8" s="57">
        <v>1782.9208184590059</v>
      </c>
      <c r="I8" s="57">
        <v>289.45127321153313</v>
      </c>
      <c r="J8" s="57">
        <v>33.312072702571399</v>
      </c>
      <c r="K8" s="57">
        <v>662.93125760165367</v>
      </c>
      <c r="L8" s="57">
        <v>3168</v>
      </c>
    </row>
    <row r="9" spans="1:12" ht="22.5" x14ac:dyDescent="0.55000000000000004">
      <c r="A9" s="25" t="s">
        <v>4</v>
      </c>
      <c r="B9" s="25" t="s">
        <v>58</v>
      </c>
      <c r="C9" s="57">
        <v>69029</v>
      </c>
      <c r="D9" s="57">
        <v>68075</v>
      </c>
      <c r="E9" s="57">
        <v>579.82500000000005</v>
      </c>
      <c r="F9" s="57">
        <v>95.4</v>
      </c>
      <c r="G9" s="57">
        <v>758.93792229976452</v>
      </c>
      <c r="H9" s="57">
        <v>1752.6807345116308</v>
      </c>
      <c r="I9" s="57">
        <v>284.54189601992198</v>
      </c>
      <c r="J9" s="57">
        <v>32.572866336378731</v>
      </c>
      <c r="K9" s="57">
        <v>650.79956969936234</v>
      </c>
      <c r="L9" s="57">
        <v>2930</v>
      </c>
    </row>
    <row r="10" spans="1:12" ht="22.5" x14ac:dyDescent="0.55000000000000004">
      <c r="A10" s="25" t="s">
        <v>4</v>
      </c>
      <c r="B10" s="25" t="s">
        <v>61</v>
      </c>
      <c r="C10" s="57">
        <v>69190</v>
      </c>
      <c r="D10" s="57">
        <v>67987</v>
      </c>
      <c r="E10" s="57">
        <v>434.76499999999999</v>
      </c>
      <c r="F10" s="57">
        <v>120.30000000000001</v>
      </c>
      <c r="G10" s="57">
        <v>819.98719060388203</v>
      </c>
      <c r="H10" s="57">
        <v>1756.7686048017463</v>
      </c>
      <c r="I10" s="57">
        <v>285.20554818436312</v>
      </c>
      <c r="J10" s="57">
        <v>31.80504462077014</v>
      </c>
      <c r="K10" s="57">
        <v>649.95828637753277</v>
      </c>
      <c r="L10" s="57">
        <v>3166</v>
      </c>
    </row>
    <row r="11" spans="1:12" ht="22.5" x14ac:dyDescent="0.55000000000000004">
      <c r="A11" s="25" t="s">
        <v>4</v>
      </c>
      <c r="B11" s="25" t="s">
        <v>67</v>
      </c>
      <c r="C11" s="57">
        <v>58431</v>
      </c>
      <c r="D11" s="57">
        <v>57841</v>
      </c>
      <c r="E11" s="57">
        <v>357.19499999999999</v>
      </c>
      <c r="F11" s="57">
        <v>59</v>
      </c>
      <c r="G11" s="57">
        <v>682.01144159110947</v>
      </c>
      <c r="H11" s="57">
        <v>1483.592229327516</v>
      </c>
      <c r="I11" s="57">
        <v>240.85627093453567</v>
      </c>
      <c r="J11" s="57">
        <v>28.24786066751463</v>
      </c>
      <c r="K11" s="57">
        <v>552.9621433856895</v>
      </c>
      <c r="L11" s="57">
        <v>2633</v>
      </c>
    </row>
    <row r="12" spans="1:12" ht="22.5" x14ac:dyDescent="0.55000000000000004">
      <c r="A12" s="25" t="s">
        <v>4</v>
      </c>
      <c r="B12" s="25" t="s">
        <v>106</v>
      </c>
      <c r="C12" s="57">
        <v>35572</v>
      </c>
      <c r="D12" s="57">
        <v>35266</v>
      </c>
      <c r="E12" s="57">
        <v>192.96999999999997</v>
      </c>
      <c r="F12" s="57">
        <v>30.6</v>
      </c>
      <c r="G12" s="57">
        <v>422.36983425032605</v>
      </c>
      <c r="H12" s="57">
        <v>903.19081962722532</v>
      </c>
      <c r="I12" s="57">
        <v>146.63002977329333</v>
      </c>
      <c r="J12" s="57">
        <v>16.360367901039872</v>
      </c>
      <c r="K12" s="57">
        <v>337.14429122317608</v>
      </c>
      <c r="L12" s="57">
        <v>1631</v>
      </c>
    </row>
    <row r="13" spans="1:12" ht="22.5" x14ac:dyDescent="0.55000000000000004">
      <c r="A13" s="25" t="s">
        <v>4</v>
      </c>
      <c r="B13" s="25" t="s">
        <v>113</v>
      </c>
      <c r="C13" s="57">
        <v>31803</v>
      </c>
      <c r="D13" s="57">
        <v>31459</v>
      </c>
      <c r="E13" s="57">
        <v>208.10500000000002</v>
      </c>
      <c r="F13" s="57">
        <v>34.4</v>
      </c>
      <c r="G13" s="57">
        <v>367.32595886283559</v>
      </c>
      <c r="H13" s="57">
        <v>807.49403004061185</v>
      </c>
      <c r="I13" s="57">
        <v>131.09397382435759</v>
      </c>
      <c r="J13" s="57">
        <v>14.856440990111279</v>
      </c>
      <c r="K13" s="57">
        <v>300.74922751630169</v>
      </c>
      <c r="L13" s="57">
        <v>1418</v>
      </c>
    </row>
    <row r="14" spans="1:12" ht="22.5" x14ac:dyDescent="0.55000000000000004">
      <c r="A14" s="25" t="s">
        <v>4</v>
      </c>
      <c r="B14" s="25" t="s">
        <v>123</v>
      </c>
      <c r="C14" s="57">
        <v>31693</v>
      </c>
      <c r="D14" s="57">
        <v>31481</v>
      </c>
      <c r="E14" s="57">
        <v>1937.595</v>
      </c>
      <c r="F14" s="57">
        <v>21.200000000000003</v>
      </c>
      <c r="G14" s="57">
        <v>-242.54719248198856</v>
      </c>
      <c r="H14" s="57">
        <v>804.7010751840113</v>
      </c>
      <c r="I14" s="57">
        <v>130.64054687970835</v>
      </c>
      <c r="J14" s="57">
        <v>13.738750815141476</v>
      </c>
      <c r="K14" s="57">
        <v>300.95954834675905</v>
      </c>
      <c r="L14" s="57">
        <v>-936</v>
      </c>
    </row>
    <row r="15" spans="1:12" ht="22.5" x14ac:dyDescent="0.55000000000000004">
      <c r="A15" s="25" t="s">
        <v>4</v>
      </c>
      <c r="B15" s="25" t="s">
        <v>140</v>
      </c>
      <c r="C15" s="57">
        <v>23787</v>
      </c>
      <c r="D15" s="57">
        <v>23464</v>
      </c>
      <c r="E15" s="57">
        <v>88.179999999999993</v>
      </c>
      <c r="F15" s="57">
        <v>32.300000000000004</v>
      </c>
      <c r="G15" s="57">
        <v>300.15308930116282</v>
      </c>
      <c r="H15" s="57">
        <v>603.96379249052086</v>
      </c>
      <c r="I15" s="57">
        <v>98.051515748828535</v>
      </c>
      <c r="J15" s="57">
        <v>11.831530728454451</v>
      </c>
      <c r="K15" s="57">
        <v>224.31672572054114</v>
      </c>
      <c r="L15" s="57">
        <v>1159</v>
      </c>
    </row>
    <row r="16" spans="1:12" ht="22.5" x14ac:dyDescent="0.55000000000000004">
      <c r="A16" s="25" t="s">
        <v>4</v>
      </c>
      <c r="B16" s="25" t="s">
        <v>149</v>
      </c>
      <c r="C16" s="57">
        <v>24385</v>
      </c>
      <c r="D16" s="57">
        <v>24072</v>
      </c>
      <c r="E16" s="57">
        <v>192.14</v>
      </c>
      <c r="F16" s="57">
        <v>31.3</v>
      </c>
      <c r="G16" s="57">
        <v>271.90446058384913</v>
      </c>
      <c r="H16" s="57">
        <v>619.14731071094934</v>
      </c>
      <c r="I16" s="57">
        <v>100.51650950246704</v>
      </c>
      <c r="J16" s="57">
        <v>11.140815397725227</v>
      </c>
      <c r="K16" s="57">
        <v>230.12922867136319</v>
      </c>
      <c r="L16" s="57">
        <v>1050</v>
      </c>
    </row>
    <row r="17" spans="1:12" ht="22.5" x14ac:dyDescent="0.55000000000000004">
      <c r="A17" s="25" t="s">
        <v>4</v>
      </c>
      <c r="B17" s="25" t="s">
        <v>148</v>
      </c>
      <c r="C17" s="57">
        <v>23938</v>
      </c>
      <c r="D17" s="57">
        <v>23709</v>
      </c>
      <c r="E17" s="57">
        <v>408.55500000000001</v>
      </c>
      <c r="F17" s="57">
        <v>22.900000000000002</v>
      </c>
      <c r="G17" s="57">
        <v>187.76921290836418</v>
      </c>
      <c r="H17" s="57">
        <v>607.79775779367253</v>
      </c>
      <c r="I17" s="57">
        <v>98.673947281937927</v>
      </c>
      <c r="J17" s="57">
        <v>10.341418124140443</v>
      </c>
      <c r="K17" s="57">
        <v>226.65893496881645</v>
      </c>
      <c r="L17" s="57">
        <v>725</v>
      </c>
    </row>
    <row r="18" spans="1:12" ht="22.5" x14ac:dyDescent="0.55000000000000004">
      <c r="A18" s="25" t="s">
        <v>4</v>
      </c>
      <c r="B18" s="25" t="s">
        <v>169</v>
      </c>
      <c r="C18" s="57">
        <v>18802</v>
      </c>
      <c r="D18" s="57">
        <v>18400</v>
      </c>
      <c r="E18" s="57">
        <v>6.5</v>
      </c>
      <c r="F18" s="57">
        <v>40.200000000000003</v>
      </c>
      <c r="G18" s="57">
        <v>264.0286556846587</v>
      </c>
      <c r="H18" s="57">
        <v>477.39215648912318</v>
      </c>
      <c r="I18" s="57">
        <v>77.50303102995224</v>
      </c>
      <c r="J18" s="57">
        <v>9.2172436828005306</v>
      </c>
      <c r="K18" s="57">
        <v>175.90469456435204</v>
      </c>
      <c r="L18" s="57">
        <v>1019</v>
      </c>
    </row>
    <row r="19" spans="1:12" ht="22.5" x14ac:dyDescent="0.55000000000000004">
      <c r="A19" s="25" t="s">
        <v>4</v>
      </c>
      <c r="B19" s="25" t="s">
        <v>183</v>
      </c>
      <c r="C19" s="57">
        <v>18054</v>
      </c>
      <c r="D19" s="57">
        <v>17499</v>
      </c>
      <c r="E19" s="57">
        <v>347.90500000000003</v>
      </c>
      <c r="F19" s="57">
        <v>55.5</v>
      </c>
      <c r="G19" s="57">
        <v>139.60776766558811</v>
      </c>
      <c r="H19" s="57">
        <v>458.40006346423945</v>
      </c>
      <c r="I19" s="57">
        <v>74.419727806337505</v>
      </c>
      <c r="J19" s="57">
        <v>8.3427134967098926</v>
      </c>
      <c r="K19" s="57">
        <v>167.29110055334763</v>
      </c>
      <c r="L19" s="57">
        <v>539</v>
      </c>
    </row>
    <row r="20" spans="1:12" ht="22.5" x14ac:dyDescent="0.55000000000000004">
      <c r="A20" s="25" t="s">
        <v>4</v>
      </c>
      <c r="B20" s="25" t="s">
        <v>187</v>
      </c>
      <c r="C20" s="57">
        <v>17372</v>
      </c>
      <c r="D20" s="57">
        <v>17237</v>
      </c>
      <c r="E20" s="57">
        <v>122.715</v>
      </c>
      <c r="F20" s="57">
        <v>13.5</v>
      </c>
      <c r="G20" s="57">
        <v>195.75956908986115</v>
      </c>
      <c r="H20" s="57">
        <v>441.08374335331604</v>
      </c>
      <c r="I20" s="57">
        <v>71.60848074951231</v>
      </c>
      <c r="J20" s="57">
        <v>8.2720913782006402</v>
      </c>
      <c r="K20" s="57">
        <v>164.78637066335523</v>
      </c>
      <c r="L20" s="57">
        <v>756</v>
      </c>
    </row>
    <row r="21" spans="1:12" ht="22.5" x14ac:dyDescent="0.55000000000000004">
      <c r="A21" s="25" t="s">
        <v>4</v>
      </c>
      <c r="B21" s="25" t="s">
        <v>205</v>
      </c>
      <c r="C21" s="57">
        <v>15850</v>
      </c>
      <c r="D21" s="57">
        <v>15587</v>
      </c>
      <c r="E21" s="57">
        <v>83.864999999999995</v>
      </c>
      <c r="F21" s="57">
        <v>26.3</v>
      </c>
      <c r="G21" s="57">
        <v>192.83083321702119</v>
      </c>
      <c r="H21" s="57">
        <v>402.43940433744297</v>
      </c>
      <c r="I21" s="57">
        <v>65.334700660820289</v>
      </c>
      <c r="J21" s="57">
        <v>7.6078769622014342</v>
      </c>
      <c r="K21" s="57">
        <v>149.01230837905192</v>
      </c>
      <c r="L21" s="57">
        <v>744</v>
      </c>
    </row>
    <row r="22" spans="1:12" ht="22.5" x14ac:dyDescent="0.55000000000000004">
      <c r="A22" s="25" t="s">
        <v>4</v>
      </c>
      <c r="B22" s="25" t="s">
        <v>219</v>
      </c>
      <c r="C22" s="57">
        <v>15259</v>
      </c>
      <c r="D22" s="57">
        <v>15105</v>
      </c>
      <c r="E22" s="57">
        <v>64.474999999999994</v>
      </c>
      <c r="F22" s="57">
        <v>15.4</v>
      </c>
      <c r="G22" s="57">
        <v>188.28877427945835</v>
      </c>
      <c r="H22" s="57">
        <v>387.43361960788911</v>
      </c>
      <c r="I22" s="57">
        <v>62.89856134911399</v>
      </c>
      <c r="J22" s="57">
        <v>7.0410675040662882</v>
      </c>
      <c r="K22" s="57">
        <v>144.40437018448574</v>
      </c>
      <c r="L22" s="57">
        <v>727</v>
      </c>
    </row>
    <row r="23" spans="1:12" ht="22.5" x14ac:dyDescent="0.55000000000000004">
      <c r="A23" s="25" t="s">
        <v>4</v>
      </c>
      <c r="B23" s="25" t="s">
        <v>225</v>
      </c>
      <c r="C23" s="57">
        <v>15267</v>
      </c>
      <c r="D23" s="57">
        <v>14991</v>
      </c>
      <c r="E23" s="57">
        <v>375.04499999999996</v>
      </c>
      <c r="F23" s="57">
        <v>27.6</v>
      </c>
      <c r="G23" s="57">
        <v>83.764710820452663</v>
      </c>
      <c r="H23" s="57">
        <v>387.63674359746005</v>
      </c>
      <c r="I23" s="57">
        <v>62.931537854179389</v>
      </c>
      <c r="J23" s="57">
        <v>6.8197566736081487</v>
      </c>
      <c r="K23" s="57">
        <v>143.31452588120661</v>
      </c>
      <c r="L23" s="57">
        <v>323</v>
      </c>
    </row>
    <row r="24" spans="1:12" ht="22.5" x14ac:dyDescent="0.55000000000000004">
      <c r="A24" s="25" t="s">
        <v>4</v>
      </c>
      <c r="B24" s="25" t="s">
        <v>239</v>
      </c>
      <c r="C24" s="57">
        <v>12316</v>
      </c>
      <c r="D24" s="57">
        <v>12090</v>
      </c>
      <c r="E24" s="57">
        <v>80.150000000000006</v>
      </c>
      <c r="F24" s="57">
        <v>22.6</v>
      </c>
      <c r="G24" s="57">
        <v>145.18456798485562</v>
      </c>
      <c r="H24" s="57">
        <v>312.70938194447621</v>
      </c>
      <c r="I24" s="57">
        <v>50.767329548180612</v>
      </c>
      <c r="J24" s="57">
        <v>6.1913466849569474</v>
      </c>
      <c r="K24" s="57">
        <v>115.58085637407697</v>
      </c>
      <c r="L24" s="57">
        <v>561</v>
      </c>
    </row>
    <row r="25" spans="1:12" ht="22.5" x14ac:dyDescent="0.55000000000000004">
      <c r="A25" s="25" t="s">
        <v>4</v>
      </c>
      <c r="B25" s="25" t="s">
        <v>168</v>
      </c>
      <c r="C25" s="57">
        <v>10701</v>
      </c>
      <c r="D25" s="57">
        <v>10411</v>
      </c>
      <c r="E25" s="57">
        <v>121.24499999999998</v>
      </c>
      <c r="F25" s="57">
        <v>29</v>
      </c>
      <c r="G25" s="57">
        <v>111.09824196584573</v>
      </c>
      <c r="H25" s="57">
        <v>271.70372654984084</v>
      </c>
      <c r="I25" s="57">
        <v>44.11019758810334</v>
      </c>
      <c r="J25" s="57">
        <v>5.2898926971991118</v>
      </c>
      <c r="K25" s="57">
        <v>99.529552995079854</v>
      </c>
      <c r="L25" s="57">
        <v>429</v>
      </c>
    </row>
    <row r="26" spans="1:12" ht="22.5" x14ac:dyDescent="0.55000000000000004">
      <c r="A26" s="25" t="s">
        <v>4</v>
      </c>
      <c r="B26" s="25" t="s">
        <v>286</v>
      </c>
      <c r="C26" s="57">
        <v>10290</v>
      </c>
      <c r="D26" s="57">
        <v>10050</v>
      </c>
      <c r="E26" s="57">
        <v>47.25</v>
      </c>
      <c r="F26" s="57">
        <v>24</v>
      </c>
      <c r="G26" s="57">
        <v>129.93345947895776</v>
      </c>
      <c r="H26" s="57">
        <v>261.26823158563332</v>
      </c>
      <c r="I26" s="57">
        <v>42.4160296403685</v>
      </c>
      <c r="J26" s="57">
        <v>4.8238712924254754</v>
      </c>
      <c r="K26" s="57">
        <v>96.078379368029232</v>
      </c>
      <c r="L26" s="57">
        <v>502</v>
      </c>
    </row>
    <row r="27" spans="1:12" ht="22.5" x14ac:dyDescent="0.55000000000000004">
      <c r="A27" s="25" t="s">
        <v>4</v>
      </c>
      <c r="B27" s="25" t="s">
        <v>292</v>
      </c>
      <c r="C27" s="57">
        <v>9600</v>
      </c>
      <c r="D27" s="57">
        <v>9398</v>
      </c>
      <c r="E27" s="57">
        <v>70.709999999999994</v>
      </c>
      <c r="F27" s="57">
        <v>20.200000000000003</v>
      </c>
      <c r="G27" s="57">
        <v>111.15430974117965</v>
      </c>
      <c r="H27" s="57">
        <v>243.74878748513896</v>
      </c>
      <c r="I27" s="57">
        <v>39.571806078477906</v>
      </c>
      <c r="J27" s="57">
        <v>4.6868559247787784</v>
      </c>
      <c r="K27" s="57">
        <v>89.845234756292427</v>
      </c>
      <c r="L27" s="57">
        <v>429</v>
      </c>
    </row>
    <row r="28" spans="1:12" ht="22.5" x14ac:dyDescent="0.55000000000000004">
      <c r="A28" s="25" t="s">
        <v>4</v>
      </c>
      <c r="B28" s="25" t="s">
        <v>296</v>
      </c>
      <c r="C28" s="57">
        <v>9687</v>
      </c>
      <c r="D28" s="57">
        <v>9563</v>
      </c>
      <c r="E28" s="57">
        <v>465.18500000000006</v>
      </c>
      <c r="F28" s="57">
        <v>12.4</v>
      </c>
      <c r="G28" s="57">
        <v>-27.984277586125629</v>
      </c>
      <c r="H28" s="57">
        <v>245.95776087172302</v>
      </c>
      <c r="I28" s="57">
        <v>39.930425571064106</v>
      </c>
      <c r="J28" s="57">
        <v>4.5778920572984338</v>
      </c>
      <c r="K28" s="57">
        <v>91.422640984722761</v>
      </c>
      <c r="L28" s="57">
        <v>-108</v>
      </c>
    </row>
    <row r="29" spans="1:12" ht="22.5" x14ac:dyDescent="0.55000000000000004">
      <c r="A29" s="25" t="s">
        <v>4</v>
      </c>
      <c r="B29" s="25" t="s">
        <v>315</v>
      </c>
      <c r="C29" s="57">
        <v>8602</v>
      </c>
      <c r="D29" s="57">
        <v>8448</v>
      </c>
      <c r="E29" s="57">
        <v>32.959999999999994</v>
      </c>
      <c r="F29" s="57">
        <v>15.4</v>
      </c>
      <c r="G29" s="57">
        <v>109.42864858338545</v>
      </c>
      <c r="H29" s="57">
        <v>218.40906978616306</v>
      </c>
      <c r="I29" s="57">
        <v>35.45798707156947</v>
      </c>
      <c r="J29" s="57">
        <v>4.0377244762057014</v>
      </c>
      <c r="K29" s="57">
        <v>80.763198895632954</v>
      </c>
      <c r="L29" s="57">
        <v>422</v>
      </c>
    </row>
    <row r="30" spans="1:12" ht="22.5" x14ac:dyDescent="0.55000000000000004">
      <c r="A30" s="25" t="s">
        <v>4</v>
      </c>
      <c r="B30" s="25" t="s">
        <v>316</v>
      </c>
      <c r="C30" s="57">
        <v>9150</v>
      </c>
      <c r="D30" s="57">
        <v>9061</v>
      </c>
      <c r="E30" s="57">
        <v>179.69499999999999</v>
      </c>
      <c r="F30" s="57">
        <v>8.9</v>
      </c>
      <c r="G30" s="57">
        <v>63.569118210351768</v>
      </c>
      <c r="H30" s="57">
        <v>232.32306307177305</v>
      </c>
      <c r="I30" s="57">
        <v>37.716877668549252</v>
      </c>
      <c r="J30" s="57">
        <v>4.0220776595299981</v>
      </c>
      <c r="K30" s="57">
        <v>86.62350203519533</v>
      </c>
      <c r="L30" s="57">
        <v>245</v>
      </c>
    </row>
    <row r="31" spans="1:12" ht="22.5" x14ac:dyDescent="0.55000000000000004">
      <c r="A31" s="25" t="s">
        <v>4</v>
      </c>
      <c r="B31" s="25" t="s">
        <v>332</v>
      </c>
      <c r="C31" s="57">
        <v>7543</v>
      </c>
      <c r="D31" s="57">
        <v>7429</v>
      </c>
      <c r="E31" s="57">
        <v>34.254999999999995</v>
      </c>
      <c r="F31" s="57">
        <v>11.4</v>
      </c>
      <c r="G31" s="57">
        <v>93.399367765478559</v>
      </c>
      <c r="H31" s="57">
        <v>191.52053166670865</v>
      </c>
      <c r="I31" s="57">
        <v>31.092722213537378</v>
      </c>
      <c r="J31" s="57">
        <v>3.6007413077851709</v>
      </c>
      <c r="K31" s="57">
        <v>71.021520430357143</v>
      </c>
      <c r="L31" s="57">
        <v>361</v>
      </c>
    </row>
    <row r="32" spans="1:12" ht="22.5" x14ac:dyDescent="0.55000000000000004">
      <c r="A32" s="25" t="s">
        <v>4</v>
      </c>
      <c r="B32" s="25" t="s">
        <v>361</v>
      </c>
      <c r="C32" s="57">
        <v>6372</v>
      </c>
      <c r="D32" s="57">
        <v>6229</v>
      </c>
      <c r="E32" s="57">
        <v>39.454999999999998</v>
      </c>
      <c r="F32" s="57">
        <v>14.3</v>
      </c>
      <c r="G32" s="57">
        <v>76.694230597531899</v>
      </c>
      <c r="H32" s="57">
        <v>161.78825769326099</v>
      </c>
      <c r="I32" s="57">
        <v>26.265786284589709</v>
      </c>
      <c r="J32" s="57">
        <v>3.0563448573206262</v>
      </c>
      <c r="K32" s="57">
        <v>59.549475132682005</v>
      </c>
      <c r="L32" s="57">
        <v>296</v>
      </c>
    </row>
    <row r="33" spans="1:12" ht="22.5" x14ac:dyDescent="0.55000000000000004">
      <c r="A33" s="25" t="s">
        <v>4</v>
      </c>
      <c r="B33" s="25" t="s">
        <v>405</v>
      </c>
      <c r="C33" s="57">
        <v>5368</v>
      </c>
      <c r="D33" s="57">
        <v>5191</v>
      </c>
      <c r="E33" s="57">
        <v>33.244999999999997</v>
      </c>
      <c r="F33" s="57">
        <v>17.7</v>
      </c>
      <c r="G33" s="57">
        <v>66.394143190205725</v>
      </c>
      <c r="H33" s="57">
        <v>136.29619700210685</v>
      </c>
      <c r="I33" s="57">
        <v>22.127234898882229</v>
      </c>
      <c r="J33" s="57">
        <v>2.5769320328695859</v>
      </c>
      <c r="K33" s="57">
        <v>49.626155950193017</v>
      </c>
      <c r="L33" s="57">
        <v>256</v>
      </c>
    </row>
    <row r="34" spans="1:12" ht="22.5" x14ac:dyDescent="0.55000000000000004">
      <c r="A34" s="25" t="s">
        <v>4</v>
      </c>
      <c r="B34" s="25" t="s">
        <v>408</v>
      </c>
      <c r="C34" s="57">
        <v>6130</v>
      </c>
      <c r="D34" s="57">
        <v>5994</v>
      </c>
      <c r="E34" s="57">
        <v>57.73</v>
      </c>
      <c r="F34" s="57">
        <v>13.600000000000001</v>
      </c>
      <c r="G34" s="57">
        <v>66.953224340953213</v>
      </c>
      <c r="H34" s="57">
        <v>155.64375700873975</v>
      </c>
      <c r="I34" s="57">
        <v>25.26824700636141</v>
      </c>
      <c r="J34" s="57">
        <v>2.5579021206964341</v>
      </c>
      <c r="K34" s="57">
        <v>57.302866261887289</v>
      </c>
      <c r="L34" s="57">
        <v>258</v>
      </c>
    </row>
    <row r="35" spans="1:12" ht="22.5" x14ac:dyDescent="0.55000000000000004">
      <c r="A35" s="25" t="s">
        <v>4</v>
      </c>
      <c r="B35" s="25" t="s">
        <v>422</v>
      </c>
      <c r="C35" s="57">
        <v>5700</v>
      </c>
      <c r="D35" s="57">
        <v>5534</v>
      </c>
      <c r="E35" s="57">
        <v>86.63</v>
      </c>
      <c r="F35" s="57">
        <v>16.600000000000001</v>
      </c>
      <c r="G35" s="57">
        <v>51.959795203156311</v>
      </c>
      <c r="H35" s="57">
        <v>144.72584256930125</v>
      </c>
      <c r="I35" s="57">
        <v>23.495759859096253</v>
      </c>
      <c r="J35" s="57">
        <v>2.4602152382075864</v>
      </c>
      <c r="K35" s="57">
        <v>52.905248897778499</v>
      </c>
      <c r="L35" s="57">
        <v>201</v>
      </c>
    </row>
    <row r="36" spans="1:12" ht="22.5" x14ac:dyDescent="0.55000000000000004">
      <c r="A36" s="25" t="s">
        <v>4</v>
      </c>
      <c r="B36" s="25" t="s">
        <v>466</v>
      </c>
      <c r="C36" s="57">
        <v>4386</v>
      </c>
      <c r="D36" s="57">
        <v>4293</v>
      </c>
      <c r="E36" s="57">
        <v>33.635000000000005</v>
      </c>
      <c r="F36" s="57">
        <v>9.3000000000000007</v>
      </c>
      <c r="G36" s="57">
        <v>50.396273248233406</v>
      </c>
      <c r="H36" s="57">
        <v>111.36272728227286</v>
      </c>
      <c r="I36" s="57">
        <v>18.079368902104591</v>
      </c>
      <c r="J36" s="57">
        <v>1.9843264715663893</v>
      </c>
      <c r="K36" s="57">
        <v>41.041242052432793</v>
      </c>
      <c r="L36" s="57">
        <v>195</v>
      </c>
    </row>
    <row r="37" spans="1:12" ht="22.5" x14ac:dyDescent="0.55000000000000004">
      <c r="A37" s="25" t="s">
        <v>4</v>
      </c>
      <c r="B37" s="25" t="s">
        <v>555</v>
      </c>
      <c r="C37" s="57">
        <v>3110</v>
      </c>
      <c r="D37" s="57">
        <v>2912</v>
      </c>
      <c r="E37" s="57">
        <v>15.14</v>
      </c>
      <c r="F37" s="57">
        <v>19.8</v>
      </c>
      <c r="G37" s="57">
        <v>42.921611601632783</v>
      </c>
      <c r="H37" s="57">
        <v>78.964450945706474</v>
      </c>
      <c r="I37" s="57">
        <v>12.819616344173571</v>
      </c>
      <c r="J37" s="57">
        <v>1.5009667023683251</v>
      </c>
      <c r="K37" s="57">
        <v>27.838829922358322</v>
      </c>
      <c r="L37" s="57">
        <v>166</v>
      </c>
    </row>
    <row r="38" spans="1:12" ht="22.5" x14ac:dyDescent="0.55000000000000004">
      <c r="A38" s="25" t="s">
        <v>4</v>
      </c>
      <c r="B38" s="25" t="s">
        <v>727</v>
      </c>
      <c r="C38" s="57">
        <v>2294</v>
      </c>
      <c r="D38" s="57">
        <v>2258</v>
      </c>
      <c r="E38" s="57">
        <v>58.11</v>
      </c>
      <c r="F38" s="57">
        <v>3.6</v>
      </c>
      <c r="G38" s="57">
        <v>11.815457389987913</v>
      </c>
      <c r="H38" s="57">
        <v>58.245804009469659</v>
      </c>
      <c r="I38" s="57">
        <v>9.4560128275029491</v>
      </c>
      <c r="J38" s="57">
        <v>0.97898325957438181</v>
      </c>
      <c r="K38" s="57">
        <v>21.586565235125377</v>
      </c>
      <c r="L38" s="57">
        <v>46</v>
      </c>
    </row>
    <row r="39" spans="1:12" ht="22.5" x14ac:dyDescent="0.55000000000000004">
      <c r="A39" s="25" t="s">
        <v>4</v>
      </c>
      <c r="B39" s="25" t="s">
        <v>900</v>
      </c>
      <c r="C39" s="57">
        <v>1494</v>
      </c>
      <c r="D39" s="57">
        <v>1466</v>
      </c>
      <c r="E39" s="57">
        <v>20.47</v>
      </c>
      <c r="F39" s="57">
        <v>2.8000000000000003</v>
      </c>
      <c r="G39" s="57">
        <v>13.897029295795729</v>
      </c>
      <c r="H39" s="57">
        <v>37.933405052374752</v>
      </c>
      <c r="I39" s="57">
        <v>6.158362320963124</v>
      </c>
      <c r="J39" s="57">
        <v>0.6828214412351773</v>
      </c>
      <c r="K39" s="57">
        <v>14.015015338659788</v>
      </c>
      <c r="L39" s="57">
        <v>54</v>
      </c>
    </row>
    <row r="40" spans="1:12" ht="22.5" x14ac:dyDescent="0.55000000000000004">
      <c r="A40" s="25" t="s">
        <v>4</v>
      </c>
      <c r="B40" s="25" t="s">
        <v>1030</v>
      </c>
      <c r="C40" s="57">
        <v>1197</v>
      </c>
      <c r="D40" s="57">
        <v>1183</v>
      </c>
      <c r="E40" s="57">
        <v>1.9849999999999994</v>
      </c>
      <c r="F40" s="57">
        <v>1.4000000000000001</v>
      </c>
      <c r="G40" s="57">
        <v>15.929668761396915</v>
      </c>
      <c r="H40" s="57">
        <v>30.392426939553264</v>
      </c>
      <c r="I40" s="57">
        <v>4.9341095704102136</v>
      </c>
      <c r="J40" s="57">
        <v>0.48251399532370187</v>
      </c>
      <c r="K40" s="57">
        <v>11.30952465595807</v>
      </c>
      <c r="L40" s="57">
        <v>61</v>
      </c>
    </row>
    <row r="41" spans="1:12" ht="22.5" x14ac:dyDescent="0.55000000000000004">
      <c r="A41" s="25" t="s">
        <v>4</v>
      </c>
      <c r="B41" s="25" t="s">
        <v>1090</v>
      </c>
      <c r="C41" s="57">
        <v>927</v>
      </c>
      <c r="D41" s="57">
        <v>877</v>
      </c>
      <c r="E41" s="57">
        <v>5.1150000000000002</v>
      </c>
      <c r="F41" s="57">
        <v>5</v>
      </c>
      <c r="G41" s="57">
        <v>12.312430563122129</v>
      </c>
      <c r="H41" s="57">
        <v>23.536992291533728</v>
      </c>
      <c r="I41" s="57">
        <v>3.8211525244530224</v>
      </c>
      <c r="J41" s="57">
        <v>0.40625338431869962</v>
      </c>
      <c r="K41" s="57">
        <v>8.3841531050509097</v>
      </c>
      <c r="L41" s="57">
        <v>48</v>
      </c>
    </row>
    <row r="42" spans="1:12" ht="22.5" x14ac:dyDescent="0.55000000000000004">
      <c r="A42" s="25" t="s">
        <v>4</v>
      </c>
      <c r="B42" s="25" t="s">
        <v>1094</v>
      </c>
      <c r="C42" s="57">
        <v>875</v>
      </c>
      <c r="D42" s="57">
        <v>859</v>
      </c>
      <c r="E42" s="57">
        <v>6.6049999999999995</v>
      </c>
      <c r="F42" s="57">
        <v>1.6</v>
      </c>
      <c r="G42" s="57">
        <v>10.012481311489781</v>
      </c>
      <c r="H42" s="57">
        <v>22.216686359322562</v>
      </c>
      <c r="I42" s="57">
        <v>3.6068052415279337</v>
      </c>
      <c r="J42" s="57">
        <v>0.38877405758187833</v>
      </c>
      <c r="K42" s="57">
        <v>8.2120724255857827</v>
      </c>
      <c r="L42" s="57">
        <v>39</v>
      </c>
    </row>
    <row r="43" spans="1:12" ht="22.5" x14ac:dyDescent="0.55000000000000004">
      <c r="A43" s="25" t="s">
        <v>4</v>
      </c>
      <c r="B43" s="25" t="s">
        <v>1242</v>
      </c>
      <c r="C43" s="57">
        <v>406</v>
      </c>
      <c r="D43" s="57">
        <v>389</v>
      </c>
      <c r="E43" s="57">
        <v>12.154999999999999</v>
      </c>
      <c r="F43" s="57">
        <v>1.7000000000000002</v>
      </c>
      <c r="G43" s="57">
        <v>1.7784723080610654</v>
      </c>
      <c r="H43" s="57">
        <v>10.308542470725667</v>
      </c>
      <c r="I43" s="57">
        <v>1.6735576320689614</v>
      </c>
      <c r="J43" s="57">
        <v>0.15844163913054071</v>
      </c>
      <c r="K43" s="57">
        <v>3.7188546839963559</v>
      </c>
      <c r="L43" s="57">
        <v>7</v>
      </c>
    </row>
    <row r="44" spans="1:12" ht="25.5" x14ac:dyDescent="0.7">
      <c r="A44" s="106" t="s">
        <v>1287</v>
      </c>
      <c r="B44" s="106"/>
      <c r="C44" s="46">
        <f t="shared" ref="C44:L44" si="0">SUM(C2:C43)</f>
        <v>4052507</v>
      </c>
      <c r="D44" s="46">
        <f t="shared" si="0"/>
        <v>3998109</v>
      </c>
      <c r="E44" s="46">
        <f t="shared" si="0"/>
        <v>26254.855000000003</v>
      </c>
      <c r="F44" s="46">
        <f t="shared" si="0"/>
        <v>5439.8000000000011</v>
      </c>
      <c r="G44" s="46">
        <f t="shared" si="0"/>
        <v>47280.703507967242</v>
      </c>
      <c r="H44" s="46">
        <f t="shared" si="0"/>
        <v>102895.17370052481</v>
      </c>
      <c r="I44" s="46">
        <f t="shared" si="0"/>
        <v>16704.689701632728</v>
      </c>
      <c r="J44" s="46">
        <f t="shared" si="0"/>
        <v>1755.2951352584453</v>
      </c>
      <c r="K44" s="46">
        <f t="shared" si="0"/>
        <v>38222.072960868878</v>
      </c>
      <c r="L44" s="46">
        <f t="shared" si="0"/>
        <v>182535</v>
      </c>
    </row>
  </sheetData>
  <mergeCells count="1">
    <mergeCell ref="A44:B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نيازسنجي مسكن  </vt:lpstr>
      <vt:lpstr>آذربايجان شرقي</vt:lpstr>
      <vt:lpstr>آذربايجان غربي</vt:lpstr>
      <vt:lpstr>اردبيل</vt:lpstr>
      <vt:lpstr>اصفهان</vt:lpstr>
      <vt:lpstr>البرز</vt:lpstr>
      <vt:lpstr>ايلام</vt:lpstr>
      <vt:lpstr>بوشهر</vt:lpstr>
      <vt:lpstr>تهران</vt:lpstr>
      <vt:lpstr>چهارمحال و بختياري</vt:lpstr>
      <vt:lpstr>خراسان جنوبي</vt:lpstr>
      <vt:lpstr>خراسان رضوي</vt:lpstr>
      <vt:lpstr>خراسان شمالي</vt:lpstr>
      <vt:lpstr>خوزستان</vt:lpstr>
      <vt:lpstr>زنجان</vt:lpstr>
      <vt:lpstr>سمنان</vt:lpstr>
      <vt:lpstr>سيستان و بلوچستان</vt:lpstr>
      <vt:lpstr>فارس</vt:lpstr>
      <vt:lpstr>قزوين</vt:lpstr>
      <vt:lpstr>قم</vt:lpstr>
      <vt:lpstr>كردستان</vt:lpstr>
      <vt:lpstr>كرمان</vt:lpstr>
      <vt:lpstr>كرمانشاه</vt:lpstr>
      <vt:lpstr>كهگيلويه و بوير احمد</vt:lpstr>
      <vt:lpstr>گلستان</vt:lpstr>
      <vt:lpstr>گيلان</vt:lpstr>
      <vt:lpstr>لرستان</vt:lpstr>
      <vt:lpstr>مازندران</vt:lpstr>
      <vt:lpstr>مركزي</vt:lpstr>
      <vt:lpstr>هرمزگان</vt:lpstr>
      <vt:lpstr>همدان</vt:lpstr>
      <vt:lpstr>يزد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Rester</dc:creator>
  <cp:lastModifiedBy>Windows User</cp:lastModifiedBy>
  <cp:lastPrinted>2020-10-18T07:39:51Z</cp:lastPrinted>
  <dcterms:created xsi:type="dcterms:W3CDTF">2020-10-09T12:47:58Z</dcterms:created>
  <dcterms:modified xsi:type="dcterms:W3CDTF">2021-06-18T19:35:29Z</dcterms:modified>
</cp:coreProperties>
</file>